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ESARROLLO\Circular Municipios\"/>
    </mc:Choice>
  </mc:AlternateContent>
  <bookViews>
    <workbookView xWindow="0" yWindow="0" windowWidth="20490" windowHeight="7665"/>
  </bookViews>
  <sheets>
    <sheet name="Tabla Reporte" sheetId="3" r:id="rId1"/>
    <sheet name="Código DIVIPOL" sheetId="1" state="hidden" r:id="rId2"/>
    <sheet name="Parámetros" sheetId="4" state="hidden" r:id="rId3"/>
    <sheet name="CronogramaEntregaInfo" sheetId="5" state="hidden" r:id="rId4"/>
  </sheets>
  <definedNames>
    <definedName name="_xlnm._FilterDatabase" localSheetId="1" hidden="1">'Código DIVIPOL'!$K$3:$L$3</definedName>
    <definedName name="_xlnm._FilterDatabase" localSheetId="3" hidden="1">CronogramaEntregaInfo!$B$3:$M$38</definedName>
    <definedName name="Amazonas">'Código DIVIPOL'!$E$4:$E$5</definedName>
    <definedName name="Antioquia">'Código DIVIPOL'!$E$6:$E$130</definedName>
    <definedName name="Arauca">'Código DIVIPOL'!$E$131:$E$137</definedName>
    <definedName name="ARCHIPIELAGO">'Código DIVIPOL'!$E$138:$E$139</definedName>
    <definedName name="ATLÁNTICO">'Código DIVIPOL'!$E$140:$E$162</definedName>
    <definedName name="BOGOTA">'Código DIVIPOL'!$E$163</definedName>
    <definedName name="Bolívar">'Código DIVIPOL'!$E$164:$E$209</definedName>
    <definedName name="BOYACÁ">'Código DIVIPOL'!$E$210:$E$332</definedName>
    <definedName name="CALDAS">'Código DIVIPOL'!$E$333:$E$359</definedName>
    <definedName name="CAQUETÁ">'Código DIVIPOL'!$E$360:$E$375</definedName>
    <definedName name="CASANARE">'Código DIVIPOL'!$E$376:$E$394</definedName>
    <definedName name="CAUCA">'Código DIVIPOL'!$E$395:$E$436</definedName>
    <definedName name="CESAR">'Código DIVIPOL'!$E$437:$E$461</definedName>
    <definedName name="CHOCÓ">'Código DIVIPOL'!$E$462:$E$491</definedName>
    <definedName name="COLECTIVO_URBANO">Parámetros!$C$2:$C$4</definedName>
    <definedName name="CÓRDOBA">'Código DIVIPOL'!$E$492:$E$521</definedName>
    <definedName name="CUNDINAMARCA">'Código DIVIPOL'!$E$522:$E$637</definedName>
    <definedName name="GUAINÍA">'Código DIVIPOL'!$E$638</definedName>
    <definedName name="GUAVIARE">'Código DIVIPOL'!$E$639:$E$642</definedName>
    <definedName name="HUILA">'Código DIVIPOL'!$E$643:$E$679</definedName>
    <definedName name="LA_GUAJIRA">'Código DIVIPOL'!$E$680:$E$694</definedName>
    <definedName name="MAGDALENA">'Código DIVIPOL'!$E$695:$E$724</definedName>
    <definedName name="META">'Código DIVIPOL'!$E$725:$E$753</definedName>
    <definedName name="NARIÑO">'Código DIVIPOL'!$E$754:$E$817</definedName>
    <definedName name="NORTE_DE_SANTANDER">'Código DIVIPOL'!$E$818:$E$857</definedName>
    <definedName name="PUTUMAYO">'Código DIVIPOL'!$E$858:$E$870</definedName>
    <definedName name="QUINDÍO">'Código DIVIPOL'!$E$871:$E$882</definedName>
    <definedName name="RISARALDA">'Código DIVIPOL'!$E$883:$E$896</definedName>
    <definedName name="SANTANDER">'Código DIVIPOL'!$E$897:$E$983</definedName>
    <definedName name="SUCRE">'Código DIVIPOL'!$E$984:$E$1009</definedName>
    <definedName name="TOLIMA">'Código DIVIPOL'!$E$1010:$E$1056</definedName>
    <definedName name="VALLE_DEL_CAUCA">'Código DIVIPOL'!$E$1057:$E$1098</definedName>
    <definedName name="VAUPÉS">'Código DIVIPOL'!$E$1099:$E$1101</definedName>
    <definedName name="VICHADA">'Código DIVIPOL'!$E$1102:$E$1105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4" i="1"/>
  <c r="P49" i="3" l="1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P4" i="3"/>
  <c r="P5" i="3"/>
  <c r="P6" i="3"/>
  <c r="P7" i="3"/>
  <c r="P8" i="3"/>
  <c r="P9" i="3"/>
  <c r="K4" i="3"/>
  <c r="K5" i="3"/>
  <c r="K6" i="3"/>
  <c r="K7" i="3"/>
  <c r="K8" i="3"/>
  <c r="K9" i="3"/>
  <c r="M38" i="5" l="1"/>
  <c r="J37" i="5"/>
  <c r="K37" i="5"/>
  <c r="L37" i="5"/>
  <c r="M37" i="5"/>
  <c r="I37" i="5"/>
  <c r="H37" i="5"/>
  <c r="G37" i="5"/>
  <c r="F37" i="5"/>
  <c r="E37" i="5"/>
  <c r="D37" i="5"/>
  <c r="C36" i="5"/>
  <c r="C35" i="5"/>
  <c r="C34" i="5"/>
  <c r="L38" i="5" s="1"/>
  <c r="C33" i="5"/>
  <c r="C32" i="5"/>
  <c r="C31" i="5"/>
  <c r="C30" i="5"/>
  <c r="C29" i="5"/>
  <c r="C28" i="5"/>
  <c r="C27" i="5"/>
  <c r="C26" i="5"/>
  <c r="C25" i="5"/>
  <c r="C24" i="5"/>
  <c r="C23" i="5"/>
  <c r="C22" i="5"/>
  <c r="F38" i="5" s="1"/>
  <c r="C21" i="5"/>
  <c r="C20" i="5"/>
  <c r="C19" i="5"/>
  <c r="I38" i="5" s="1"/>
  <c r="C18" i="5"/>
  <c r="C17" i="5"/>
  <c r="C16" i="5"/>
  <c r="C15" i="5"/>
  <c r="C14" i="5"/>
  <c r="C13" i="5"/>
  <c r="C12" i="5"/>
  <c r="C11" i="5"/>
  <c r="H38" i="5" l="1"/>
  <c r="E38" i="5"/>
  <c r="G38" i="5"/>
  <c r="K38" i="5"/>
  <c r="J38" i="5"/>
  <c r="D38" i="5"/>
  <c r="C37" i="5"/>
  <c r="K3" i="3"/>
  <c r="C38" i="5" l="1"/>
  <c r="P3" i="3"/>
  <c r="C3" i="3" l="1"/>
  <c r="F4" i="3"/>
  <c r="F5" i="3"/>
  <c r="F6" i="3"/>
  <c r="F7" i="3"/>
  <c r="F8" i="3"/>
  <c r="F9" i="3"/>
  <c r="F3" i="3"/>
</calcChain>
</file>

<file path=xl/comments1.xml><?xml version="1.0" encoding="utf-8"?>
<comments xmlns="http://schemas.openxmlformats.org/spreadsheetml/2006/main">
  <authors>
    <author>Carlos Mario Arteaga Rey</author>
  </authors>
  <commentList>
    <comment ref="AF3" authorId="0" shapeId="0">
      <text>
        <r>
          <rPr>
            <b/>
            <sz val="11"/>
            <color indexed="81"/>
            <rFont val="Tahoma"/>
            <family val="2"/>
          </rPr>
          <t>Carlos Mario Arteaga Rey:</t>
        </r>
        <r>
          <rPr>
            <sz val="11"/>
            <color indexed="81"/>
            <rFont val="Tahoma"/>
            <family val="2"/>
          </rPr>
          <t xml:space="preserve">
Condicionar según el tipo de modalidad escogido, la clase de vehículo correspondiente</t>
        </r>
      </text>
    </comment>
  </commentList>
</comments>
</file>

<file path=xl/sharedStrings.xml><?xml version="1.0" encoding="utf-8"?>
<sst xmlns="http://schemas.openxmlformats.org/spreadsheetml/2006/main" count="13493" uniqueCount="4489">
  <si>
    <r>
      <rPr>
        <b/>
        <sz val="11"/>
        <rFont val="Calibri"/>
        <family val="2"/>
      </rPr>
      <t>Código Departamento</t>
    </r>
  </si>
  <si>
    <r>
      <rPr>
        <b/>
        <sz val="11"/>
        <rFont val="Calibri"/>
        <family val="2"/>
      </rPr>
      <t>Código Municipio</t>
    </r>
  </si>
  <si>
    <r>
      <rPr>
        <b/>
        <sz val="11"/>
        <rFont val="Calibri"/>
        <family val="2"/>
      </rPr>
      <t>Código Centro Poblado</t>
    </r>
  </si>
  <si>
    <r>
      <rPr>
        <b/>
        <sz val="11"/>
        <rFont val="Calibri"/>
        <family val="2"/>
      </rPr>
      <t>Nombre Departamento</t>
    </r>
  </si>
  <si>
    <r>
      <rPr>
        <b/>
        <sz val="11"/>
        <rFont val="Calibri"/>
        <family val="2"/>
      </rPr>
      <t>Nombre Municipio</t>
    </r>
  </si>
  <si>
    <r>
      <rPr>
        <b/>
        <sz val="11"/>
        <rFont val="Calibri"/>
        <family val="2"/>
      </rPr>
      <t>Tipo Centro Poblado</t>
    </r>
  </si>
  <si>
    <r>
      <rPr>
        <sz val="11"/>
        <rFont val="Calibri"/>
        <family val="2"/>
      </rPr>
      <t>91</t>
    </r>
  </si>
  <si>
    <r>
      <rPr>
        <sz val="11"/>
        <rFont val="Calibri"/>
        <family val="2"/>
      </rPr>
      <t>91001</t>
    </r>
  </si>
  <si>
    <r>
      <rPr>
        <sz val="11"/>
        <rFont val="Calibri"/>
        <family val="2"/>
      </rPr>
      <t>91001000</t>
    </r>
  </si>
  <si>
    <r>
      <rPr>
        <sz val="11"/>
        <rFont val="Calibri"/>
        <family val="2"/>
      </rPr>
      <t>AMAZONAS</t>
    </r>
  </si>
  <si>
    <r>
      <rPr>
        <sz val="11"/>
        <rFont val="Calibri"/>
        <family val="2"/>
      </rPr>
      <t>LETICIA</t>
    </r>
  </si>
  <si>
    <r>
      <rPr>
        <sz val="11"/>
        <rFont val="Calibri"/>
        <family val="2"/>
      </rPr>
      <t>CABECERA MUNICIPAL (CM)</t>
    </r>
  </si>
  <si>
    <r>
      <rPr>
        <sz val="11"/>
        <rFont val="Calibri"/>
        <family val="2"/>
      </rPr>
      <t>91540</t>
    </r>
  </si>
  <si>
    <r>
      <rPr>
        <sz val="11"/>
        <rFont val="Calibri"/>
        <family val="2"/>
      </rPr>
      <t>91540000</t>
    </r>
  </si>
  <si>
    <r>
      <rPr>
        <sz val="11"/>
        <rFont val="Calibri"/>
        <family val="2"/>
      </rPr>
      <t>PUERTO NARIÑO</t>
    </r>
  </si>
  <si>
    <r>
      <rPr>
        <sz val="11"/>
        <rFont val="Calibri"/>
        <family val="2"/>
      </rPr>
      <t>05</t>
    </r>
  </si>
  <si>
    <r>
      <rPr>
        <sz val="11"/>
        <rFont val="Calibri"/>
        <family val="2"/>
      </rPr>
      <t>05001</t>
    </r>
  </si>
  <si>
    <r>
      <rPr>
        <sz val="11"/>
        <rFont val="Calibri"/>
        <family val="2"/>
      </rPr>
      <t>05001000</t>
    </r>
  </si>
  <si>
    <r>
      <rPr>
        <sz val="11"/>
        <rFont val="Calibri"/>
        <family val="2"/>
      </rPr>
      <t>ANTIOQUIA</t>
    </r>
  </si>
  <si>
    <r>
      <rPr>
        <sz val="11"/>
        <rFont val="Calibri"/>
        <family val="2"/>
      </rPr>
      <t>MEDELLÍN</t>
    </r>
  </si>
  <si>
    <r>
      <rPr>
        <sz val="11"/>
        <rFont val="Calibri"/>
        <family val="2"/>
      </rPr>
      <t>05002</t>
    </r>
  </si>
  <si>
    <r>
      <rPr>
        <sz val="11"/>
        <rFont val="Calibri"/>
        <family val="2"/>
      </rPr>
      <t>05002000</t>
    </r>
  </si>
  <si>
    <r>
      <rPr>
        <sz val="11"/>
        <rFont val="Calibri"/>
        <family val="2"/>
      </rPr>
      <t>ABEJORRAL</t>
    </r>
  </si>
  <si>
    <r>
      <rPr>
        <sz val="11"/>
        <rFont val="Calibri"/>
        <family val="2"/>
      </rPr>
      <t>05004</t>
    </r>
  </si>
  <si>
    <r>
      <rPr>
        <sz val="11"/>
        <rFont val="Calibri"/>
        <family val="2"/>
      </rPr>
      <t>05004000</t>
    </r>
  </si>
  <si>
    <r>
      <rPr>
        <sz val="11"/>
        <rFont val="Calibri"/>
        <family val="2"/>
      </rPr>
      <t>ABRIAQUÍ</t>
    </r>
  </si>
  <si>
    <r>
      <rPr>
        <sz val="11"/>
        <rFont val="Calibri"/>
        <family val="2"/>
      </rPr>
      <t>05021</t>
    </r>
  </si>
  <si>
    <r>
      <rPr>
        <sz val="11"/>
        <rFont val="Calibri"/>
        <family val="2"/>
      </rPr>
      <t>05021000</t>
    </r>
  </si>
  <si>
    <r>
      <rPr>
        <sz val="11"/>
        <rFont val="Calibri"/>
        <family val="2"/>
      </rPr>
      <t>ALEJANDRÍA</t>
    </r>
  </si>
  <si>
    <r>
      <rPr>
        <sz val="11"/>
        <rFont val="Calibri"/>
        <family val="2"/>
      </rPr>
      <t>05030</t>
    </r>
  </si>
  <si>
    <r>
      <rPr>
        <sz val="11"/>
        <rFont val="Calibri"/>
        <family val="2"/>
      </rPr>
      <t>05030000</t>
    </r>
  </si>
  <si>
    <r>
      <rPr>
        <sz val="11"/>
        <rFont val="Calibri"/>
        <family val="2"/>
      </rPr>
      <t>AMAGÁ</t>
    </r>
  </si>
  <si>
    <r>
      <rPr>
        <sz val="11"/>
        <rFont val="Calibri"/>
        <family val="2"/>
      </rPr>
      <t>05031</t>
    </r>
  </si>
  <si>
    <r>
      <rPr>
        <sz val="11"/>
        <rFont val="Calibri"/>
        <family val="2"/>
      </rPr>
      <t>05031000</t>
    </r>
  </si>
  <si>
    <r>
      <rPr>
        <sz val="11"/>
        <rFont val="Calibri"/>
        <family val="2"/>
      </rPr>
      <t>AMALFI</t>
    </r>
  </si>
  <si>
    <r>
      <rPr>
        <sz val="11"/>
        <rFont val="Calibri"/>
        <family val="2"/>
      </rPr>
      <t>05034</t>
    </r>
  </si>
  <si>
    <r>
      <rPr>
        <sz val="11"/>
        <rFont val="Calibri"/>
        <family val="2"/>
      </rPr>
      <t>05034000</t>
    </r>
  </si>
  <si>
    <r>
      <rPr>
        <sz val="11"/>
        <rFont val="Calibri"/>
        <family val="2"/>
      </rPr>
      <t>ANDES</t>
    </r>
  </si>
  <si>
    <r>
      <rPr>
        <sz val="11"/>
        <rFont val="Calibri"/>
        <family val="2"/>
      </rPr>
      <t>05036</t>
    </r>
  </si>
  <si>
    <r>
      <rPr>
        <sz val="11"/>
        <rFont val="Calibri"/>
        <family val="2"/>
      </rPr>
      <t>05036000</t>
    </r>
  </si>
  <si>
    <r>
      <rPr>
        <sz val="11"/>
        <rFont val="Calibri"/>
        <family val="2"/>
      </rPr>
      <t>ANGELÓPOLIS</t>
    </r>
  </si>
  <si>
    <r>
      <rPr>
        <sz val="11"/>
        <rFont val="Calibri"/>
        <family val="2"/>
      </rPr>
      <t>05038</t>
    </r>
  </si>
  <si>
    <r>
      <rPr>
        <sz val="11"/>
        <rFont val="Calibri"/>
        <family val="2"/>
      </rPr>
      <t>05038000</t>
    </r>
  </si>
  <si>
    <r>
      <rPr>
        <sz val="11"/>
        <rFont val="Calibri"/>
        <family val="2"/>
      </rPr>
      <t>ANGOSTURA</t>
    </r>
  </si>
  <si>
    <r>
      <rPr>
        <sz val="11"/>
        <rFont val="Calibri"/>
        <family val="2"/>
      </rPr>
      <t>05040</t>
    </r>
  </si>
  <si>
    <r>
      <rPr>
        <sz val="11"/>
        <rFont val="Calibri"/>
        <family val="2"/>
      </rPr>
      <t>05040000</t>
    </r>
  </si>
  <si>
    <r>
      <rPr>
        <sz val="11"/>
        <rFont val="Calibri"/>
        <family val="2"/>
      </rPr>
      <t>ANORÍ</t>
    </r>
  </si>
  <si>
    <r>
      <rPr>
        <sz val="11"/>
        <rFont val="Calibri"/>
        <family val="2"/>
      </rPr>
      <t>05042</t>
    </r>
  </si>
  <si>
    <r>
      <rPr>
        <sz val="11"/>
        <rFont val="Calibri"/>
        <family val="2"/>
      </rPr>
      <t>05042000</t>
    </r>
  </si>
  <si>
    <r>
      <rPr>
        <sz val="11"/>
        <rFont val="Calibri"/>
        <family val="2"/>
      </rPr>
      <t>SANTA FÉ DE ANTIOQUIA</t>
    </r>
  </si>
  <si>
    <r>
      <rPr>
        <sz val="11"/>
        <rFont val="Calibri"/>
        <family val="2"/>
      </rPr>
      <t>05044</t>
    </r>
  </si>
  <si>
    <r>
      <rPr>
        <sz val="11"/>
        <rFont val="Calibri"/>
        <family val="2"/>
      </rPr>
      <t>05044000</t>
    </r>
  </si>
  <si>
    <r>
      <rPr>
        <sz val="11"/>
        <rFont val="Calibri"/>
        <family val="2"/>
      </rPr>
      <t>ANZÁ</t>
    </r>
  </si>
  <si>
    <r>
      <rPr>
        <sz val="11"/>
        <rFont val="Calibri"/>
        <family val="2"/>
      </rPr>
      <t>05045</t>
    </r>
  </si>
  <si>
    <r>
      <rPr>
        <sz val="11"/>
        <rFont val="Calibri"/>
        <family val="2"/>
      </rPr>
      <t>05045000</t>
    </r>
  </si>
  <si>
    <r>
      <rPr>
        <sz val="11"/>
        <rFont val="Calibri"/>
        <family val="2"/>
      </rPr>
      <t>APARTADÓ</t>
    </r>
  </si>
  <si>
    <r>
      <rPr>
        <sz val="11"/>
        <rFont val="Calibri"/>
        <family val="2"/>
      </rPr>
      <t>05051</t>
    </r>
  </si>
  <si>
    <r>
      <rPr>
        <sz val="11"/>
        <rFont val="Calibri"/>
        <family val="2"/>
      </rPr>
      <t>05051000</t>
    </r>
  </si>
  <si>
    <r>
      <rPr>
        <sz val="11"/>
        <rFont val="Calibri"/>
        <family val="2"/>
      </rPr>
      <t>ARBOLETES</t>
    </r>
  </si>
  <si>
    <r>
      <rPr>
        <sz val="11"/>
        <rFont val="Calibri"/>
        <family val="2"/>
      </rPr>
      <t>05055</t>
    </r>
  </si>
  <si>
    <r>
      <rPr>
        <sz val="11"/>
        <rFont val="Calibri"/>
        <family val="2"/>
      </rPr>
      <t>05055000</t>
    </r>
  </si>
  <si>
    <r>
      <rPr>
        <sz val="11"/>
        <rFont val="Calibri"/>
        <family val="2"/>
      </rPr>
      <t>ARGELIA</t>
    </r>
  </si>
  <si>
    <r>
      <rPr>
        <sz val="11"/>
        <rFont val="Calibri"/>
        <family val="2"/>
      </rPr>
      <t>05059</t>
    </r>
  </si>
  <si>
    <r>
      <rPr>
        <sz val="11"/>
        <rFont val="Calibri"/>
        <family val="2"/>
      </rPr>
      <t>05059000</t>
    </r>
  </si>
  <si>
    <r>
      <rPr>
        <sz val="11"/>
        <rFont val="Calibri"/>
        <family val="2"/>
      </rPr>
      <t>ARMENIA</t>
    </r>
  </si>
  <si>
    <r>
      <rPr>
        <sz val="11"/>
        <rFont val="Calibri"/>
        <family val="2"/>
      </rPr>
      <t>05079</t>
    </r>
  </si>
  <si>
    <r>
      <rPr>
        <sz val="11"/>
        <rFont val="Calibri"/>
        <family val="2"/>
      </rPr>
      <t>05079000</t>
    </r>
  </si>
  <si>
    <r>
      <rPr>
        <sz val="11"/>
        <rFont val="Calibri"/>
        <family val="2"/>
      </rPr>
      <t>BARBOSA</t>
    </r>
  </si>
  <si>
    <r>
      <rPr>
        <sz val="11"/>
        <rFont val="Calibri"/>
        <family val="2"/>
      </rPr>
      <t>05086</t>
    </r>
  </si>
  <si>
    <r>
      <rPr>
        <sz val="11"/>
        <rFont val="Calibri"/>
        <family val="2"/>
      </rPr>
      <t>05086000</t>
    </r>
  </si>
  <si>
    <r>
      <rPr>
        <sz val="11"/>
        <rFont val="Calibri"/>
        <family val="2"/>
      </rPr>
      <t>BELMIRA</t>
    </r>
  </si>
  <si>
    <r>
      <rPr>
        <sz val="11"/>
        <rFont val="Calibri"/>
        <family val="2"/>
      </rPr>
      <t>05088</t>
    </r>
  </si>
  <si>
    <r>
      <rPr>
        <sz val="11"/>
        <rFont val="Calibri"/>
        <family val="2"/>
      </rPr>
      <t>05088000</t>
    </r>
  </si>
  <si>
    <r>
      <rPr>
        <sz val="11"/>
        <rFont val="Calibri"/>
        <family val="2"/>
      </rPr>
      <t>BELLO</t>
    </r>
  </si>
  <si>
    <r>
      <rPr>
        <sz val="11"/>
        <rFont val="Calibri"/>
        <family val="2"/>
      </rPr>
      <t>05091</t>
    </r>
  </si>
  <si>
    <r>
      <rPr>
        <sz val="11"/>
        <rFont val="Calibri"/>
        <family val="2"/>
      </rPr>
      <t>05091000</t>
    </r>
  </si>
  <si>
    <r>
      <rPr>
        <sz val="11"/>
        <rFont val="Calibri"/>
        <family val="2"/>
      </rPr>
      <t>BETANIA</t>
    </r>
  </si>
  <si>
    <r>
      <rPr>
        <sz val="11"/>
        <rFont val="Calibri"/>
        <family val="2"/>
      </rPr>
      <t>05093</t>
    </r>
  </si>
  <si>
    <r>
      <rPr>
        <sz val="11"/>
        <rFont val="Calibri"/>
        <family val="2"/>
      </rPr>
      <t>05093000</t>
    </r>
  </si>
  <si>
    <r>
      <rPr>
        <sz val="11"/>
        <rFont val="Calibri"/>
        <family val="2"/>
      </rPr>
      <t>BETULIA</t>
    </r>
  </si>
  <si>
    <r>
      <rPr>
        <sz val="11"/>
        <rFont val="Calibri"/>
        <family val="2"/>
      </rPr>
      <t>05101</t>
    </r>
  </si>
  <si>
    <r>
      <rPr>
        <sz val="11"/>
        <rFont val="Calibri"/>
        <family val="2"/>
      </rPr>
      <t>05101000</t>
    </r>
  </si>
  <si>
    <r>
      <rPr>
        <sz val="11"/>
        <rFont val="Calibri"/>
        <family val="2"/>
      </rPr>
      <t>CIUDAD BOLÍVAR</t>
    </r>
  </si>
  <si>
    <r>
      <rPr>
        <sz val="11"/>
        <rFont val="Calibri"/>
        <family val="2"/>
      </rPr>
      <t>05107</t>
    </r>
  </si>
  <si>
    <r>
      <rPr>
        <sz val="11"/>
        <rFont val="Calibri"/>
        <family val="2"/>
      </rPr>
      <t>05107000</t>
    </r>
  </si>
  <si>
    <r>
      <rPr>
        <sz val="11"/>
        <rFont val="Calibri"/>
        <family val="2"/>
      </rPr>
      <t>BRICEÑO</t>
    </r>
  </si>
  <si>
    <r>
      <rPr>
        <sz val="11"/>
        <rFont val="Calibri"/>
        <family val="2"/>
      </rPr>
      <t>05113</t>
    </r>
  </si>
  <si>
    <r>
      <rPr>
        <sz val="11"/>
        <rFont val="Calibri"/>
        <family val="2"/>
      </rPr>
      <t>05113000</t>
    </r>
  </si>
  <si>
    <r>
      <rPr>
        <sz val="11"/>
        <rFont val="Calibri"/>
        <family val="2"/>
      </rPr>
      <t>BURITICÁ</t>
    </r>
  </si>
  <si>
    <r>
      <rPr>
        <sz val="11"/>
        <rFont val="Calibri"/>
        <family val="2"/>
      </rPr>
      <t>05120</t>
    </r>
  </si>
  <si>
    <r>
      <rPr>
        <sz val="11"/>
        <rFont val="Calibri"/>
        <family val="2"/>
      </rPr>
      <t>05120000</t>
    </r>
  </si>
  <si>
    <r>
      <rPr>
        <sz val="11"/>
        <rFont val="Calibri"/>
        <family val="2"/>
      </rPr>
      <t>CÁCERES</t>
    </r>
  </si>
  <si>
    <r>
      <rPr>
        <sz val="11"/>
        <rFont val="Calibri"/>
        <family val="2"/>
      </rPr>
      <t>05125</t>
    </r>
  </si>
  <si>
    <r>
      <rPr>
        <sz val="11"/>
        <rFont val="Calibri"/>
        <family val="2"/>
      </rPr>
      <t>05125000</t>
    </r>
  </si>
  <si>
    <r>
      <rPr>
        <sz val="11"/>
        <rFont val="Calibri"/>
        <family val="2"/>
      </rPr>
      <t>CAICEDO</t>
    </r>
  </si>
  <si>
    <r>
      <rPr>
        <sz val="11"/>
        <rFont val="Calibri"/>
        <family val="2"/>
      </rPr>
      <t>05129</t>
    </r>
  </si>
  <si>
    <r>
      <rPr>
        <sz val="11"/>
        <rFont val="Calibri"/>
        <family val="2"/>
      </rPr>
      <t>05129000</t>
    </r>
  </si>
  <si>
    <r>
      <rPr>
        <sz val="11"/>
        <rFont val="Calibri"/>
        <family val="2"/>
      </rPr>
      <t>CALDAS</t>
    </r>
  </si>
  <si>
    <r>
      <rPr>
        <sz val="11"/>
        <rFont val="Calibri"/>
        <family val="2"/>
      </rPr>
      <t>05134</t>
    </r>
  </si>
  <si>
    <r>
      <rPr>
        <sz val="11"/>
        <rFont val="Calibri"/>
        <family val="2"/>
      </rPr>
      <t>05134000</t>
    </r>
  </si>
  <si>
    <r>
      <rPr>
        <sz val="11"/>
        <rFont val="Calibri"/>
        <family val="2"/>
      </rPr>
      <t>CAMPAMENTO</t>
    </r>
  </si>
  <si>
    <r>
      <rPr>
        <sz val="11"/>
        <rFont val="Calibri"/>
        <family val="2"/>
      </rPr>
      <t>05138</t>
    </r>
  </si>
  <si>
    <r>
      <rPr>
        <sz val="11"/>
        <rFont val="Calibri"/>
        <family val="2"/>
      </rPr>
      <t>05138000</t>
    </r>
  </si>
  <si>
    <r>
      <rPr>
        <sz val="11"/>
        <rFont val="Calibri"/>
        <family val="2"/>
      </rPr>
      <t>CAÑASGORDAS</t>
    </r>
  </si>
  <si>
    <r>
      <rPr>
        <sz val="11"/>
        <rFont val="Calibri"/>
        <family val="2"/>
      </rPr>
      <t>05142</t>
    </r>
  </si>
  <si>
    <r>
      <rPr>
        <sz val="11"/>
        <rFont val="Calibri"/>
        <family val="2"/>
      </rPr>
      <t>05142000</t>
    </r>
  </si>
  <si>
    <r>
      <rPr>
        <sz val="11"/>
        <rFont val="Calibri"/>
        <family val="2"/>
      </rPr>
      <t>CARACOLÍ</t>
    </r>
  </si>
  <si>
    <r>
      <rPr>
        <sz val="11"/>
        <rFont val="Calibri"/>
        <family val="2"/>
      </rPr>
      <t>05145</t>
    </r>
  </si>
  <si>
    <r>
      <rPr>
        <sz val="11"/>
        <rFont val="Calibri"/>
        <family val="2"/>
      </rPr>
      <t>05145000</t>
    </r>
  </si>
  <si>
    <r>
      <rPr>
        <sz val="11"/>
        <rFont val="Calibri"/>
        <family val="2"/>
      </rPr>
      <t>CARAMANTA</t>
    </r>
  </si>
  <si>
    <r>
      <rPr>
        <sz val="11"/>
        <rFont val="Calibri"/>
        <family val="2"/>
      </rPr>
      <t>05147</t>
    </r>
  </si>
  <si>
    <r>
      <rPr>
        <sz val="11"/>
        <rFont val="Calibri"/>
        <family val="2"/>
      </rPr>
      <t>05147000</t>
    </r>
  </si>
  <si>
    <r>
      <rPr>
        <sz val="11"/>
        <rFont val="Calibri"/>
        <family val="2"/>
      </rPr>
      <t>CAREPA</t>
    </r>
  </si>
  <si>
    <r>
      <rPr>
        <sz val="11"/>
        <rFont val="Calibri"/>
        <family val="2"/>
      </rPr>
      <t>05148</t>
    </r>
  </si>
  <si>
    <r>
      <rPr>
        <sz val="11"/>
        <rFont val="Calibri"/>
        <family val="2"/>
      </rPr>
      <t>05148000</t>
    </r>
  </si>
  <si>
    <r>
      <rPr>
        <sz val="11"/>
        <rFont val="Calibri"/>
        <family val="2"/>
      </rPr>
      <t>EL CARMEN DE VIBORAL</t>
    </r>
  </si>
  <si>
    <r>
      <rPr>
        <sz val="11"/>
        <rFont val="Calibri"/>
        <family val="2"/>
      </rPr>
      <t>05150</t>
    </r>
  </si>
  <si>
    <r>
      <rPr>
        <sz val="11"/>
        <rFont val="Calibri"/>
        <family val="2"/>
      </rPr>
      <t>05150000</t>
    </r>
  </si>
  <si>
    <r>
      <rPr>
        <sz val="11"/>
        <rFont val="Calibri"/>
        <family val="2"/>
      </rPr>
      <t>CAROLINA</t>
    </r>
  </si>
  <si>
    <r>
      <rPr>
        <sz val="11"/>
        <rFont val="Calibri"/>
        <family val="2"/>
      </rPr>
      <t>05154</t>
    </r>
  </si>
  <si>
    <r>
      <rPr>
        <sz val="11"/>
        <rFont val="Calibri"/>
        <family val="2"/>
      </rPr>
      <t>05154000</t>
    </r>
  </si>
  <si>
    <r>
      <rPr>
        <sz val="11"/>
        <rFont val="Calibri"/>
        <family val="2"/>
      </rPr>
      <t>CAUCASIA</t>
    </r>
  </si>
  <si>
    <r>
      <rPr>
        <sz val="11"/>
        <rFont val="Calibri"/>
        <family val="2"/>
      </rPr>
      <t>05172</t>
    </r>
  </si>
  <si>
    <r>
      <rPr>
        <sz val="11"/>
        <rFont val="Calibri"/>
        <family val="2"/>
      </rPr>
      <t>05172000</t>
    </r>
  </si>
  <si>
    <r>
      <rPr>
        <sz val="11"/>
        <rFont val="Calibri"/>
        <family val="2"/>
      </rPr>
      <t>CHIGORODÓ</t>
    </r>
  </si>
  <si>
    <r>
      <rPr>
        <sz val="11"/>
        <rFont val="Calibri"/>
        <family val="2"/>
      </rPr>
      <t>05190</t>
    </r>
  </si>
  <si>
    <r>
      <rPr>
        <sz val="11"/>
        <rFont val="Calibri"/>
        <family val="2"/>
      </rPr>
      <t>05190000</t>
    </r>
  </si>
  <si>
    <r>
      <rPr>
        <sz val="11"/>
        <rFont val="Calibri"/>
        <family val="2"/>
      </rPr>
      <t>CISNEROS</t>
    </r>
  </si>
  <si>
    <r>
      <rPr>
        <sz val="11"/>
        <rFont val="Calibri"/>
        <family val="2"/>
      </rPr>
      <t>05197</t>
    </r>
  </si>
  <si>
    <r>
      <rPr>
        <sz val="11"/>
        <rFont val="Calibri"/>
        <family val="2"/>
      </rPr>
      <t>05197000</t>
    </r>
  </si>
  <si>
    <r>
      <rPr>
        <sz val="11"/>
        <rFont val="Calibri"/>
        <family val="2"/>
      </rPr>
      <t>COCORNÁ</t>
    </r>
  </si>
  <si>
    <r>
      <rPr>
        <sz val="11"/>
        <rFont val="Calibri"/>
        <family val="2"/>
      </rPr>
      <t>05206</t>
    </r>
  </si>
  <si>
    <r>
      <rPr>
        <sz val="11"/>
        <rFont val="Calibri"/>
        <family val="2"/>
      </rPr>
      <t>05206000</t>
    </r>
  </si>
  <si>
    <r>
      <rPr>
        <sz val="11"/>
        <rFont val="Calibri"/>
        <family val="2"/>
      </rPr>
      <t>CONCEPCIÓN</t>
    </r>
  </si>
  <si>
    <r>
      <rPr>
        <sz val="11"/>
        <rFont val="Calibri"/>
        <family val="2"/>
      </rPr>
      <t>05209</t>
    </r>
  </si>
  <si>
    <r>
      <rPr>
        <sz val="11"/>
        <rFont val="Calibri"/>
        <family val="2"/>
      </rPr>
      <t>05209000</t>
    </r>
  </si>
  <si>
    <r>
      <rPr>
        <sz val="11"/>
        <rFont val="Calibri"/>
        <family val="2"/>
      </rPr>
      <t>CONCORDIA</t>
    </r>
  </si>
  <si>
    <r>
      <rPr>
        <sz val="11"/>
        <rFont val="Calibri"/>
        <family val="2"/>
      </rPr>
      <t>05212</t>
    </r>
  </si>
  <si>
    <r>
      <rPr>
        <sz val="11"/>
        <rFont val="Calibri"/>
        <family val="2"/>
      </rPr>
      <t>05212000</t>
    </r>
  </si>
  <si>
    <r>
      <rPr>
        <sz val="11"/>
        <rFont val="Calibri"/>
        <family val="2"/>
      </rPr>
      <t>COPACABANA</t>
    </r>
  </si>
  <si>
    <r>
      <rPr>
        <sz val="11"/>
        <rFont val="Calibri"/>
        <family val="2"/>
      </rPr>
      <t>05234</t>
    </r>
  </si>
  <si>
    <r>
      <rPr>
        <sz val="11"/>
        <rFont val="Calibri"/>
        <family val="2"/>
      </rPr>
      <t>05234000</t>
    </r>
  </si>
  <si>
    <r>
      <rPr>
        <sz val="11"/>
        <rFont val="Calibri"/>
        <family val="2"/>
      </rPr>
      <t>DABEIBA</t>
    </r>
  </si>
  <si>
    <r>
      <rPr>
        <sz val="11"/>
        <rFont val="Calibri"/>
        <family val="2"/>
      </rPr>
      <t>05237</t>
    </r>
  </si>
  <si>
    <r>
      <rPr>
        <sz val="11"/>
        <rFont val="Calibri"/>
        <family val="2"/>
      </rPr>
      <t>05237000</t>
    </r>
  </si>
  <si>
    <r>
      <rPr>
        <sz val="11"/>
        <rFont val="Calibri"/>
        <family val="2"/>
      </rPr>
      <t>DONMATÍAS</t>
    </r>
  </si>
  <si>
    <r>
      <rPr>
        <sz val="11"/>
        <rFont val="Calibri"/>
        <family val="2"/>
      </rPr>
      <t>05240</t>
    </r>
  </si>
  <si>
    <r>
      <rPr>
        <sz val="11"/>
        <rFont val="Calibri"/>
        <family val="2"/>
      </rPr>
      <t>05240000</t>
    </r>
  </si>
  <si>
    <r>
      <rPr>
        <sz val="11"/>
        <rFont val="Calibri"/>
        <family val="2"/>
      </rPr>
      <t>EBÉJICO</t>
    </r>
  </si>
  <si>
    <r>
      <rPr>
        <sz val="11"/>
        <rFont val="Calibri"/>
        <family val="2"/>
      </rPr>
      <t>05250</t>
    </r>
  </si>
  <si>
    <r>
      <rPr>
        <sz val="11"/>
        <rFont val="Calibri"/>
        <family val="2"/>
      </rPr>
      <t>05250000</t>
    </r>
  </si>
  <si>
    <r>
      <rPr>
        <sz val="11"/>
        <rFont val="Calibri"/>
        <family val="2"/>
      </rPr>
      <t>EL BAGRE</t>
    </r>
  </si>
  <si>
    <r>
      <rPr>
        <sz val="11"/>
        <rFont val="Calibri"/>
        <family val="2"/>
      </rPr>
      <t>05264</t>
    </r>
  </si>
  <si>
    <r>
      <rPr>
        <sz val="11"/>
        <rFont val="Calibri"/>
        <family val="2"/>
      </rPr>
      <t>05264000</t>
    </r>
  </si>
  <si>
    <r>
      <rPr>
        <sz val="11"/>
        <rFont val="Calibri"/>
        <family val="2"/>
      </rPr>
      <t>ENTRERRÍOS</t>
    </r>
  </si>
  <si>
    <r>
      <rPr>
        <sz val="11"/>
        <rFont val="Calibri"/>
        <family val="2"/>
      </rPr>
      <t>05266</t>
    </r>
  </si>
  <si>
    <r>
      <rPr>
        <sz val="11"/>
        <rFont val="Calibri"/>
        <family val="2"/>
      </rPr>
      <t>05266000</t>
    </r>
  </si>
  <si>
    <r>
      <rPr>
        <sz val="11"/>
        <rFont val="Calibri"/>
        <family val="2"/>
      </rPr>
      <t>ENVIGADO</t>
    </r>
  </si>
  <si>
    <r>
      <rPr>
        <sz val="11"/>
        <rFont val="Calibri"/>
        <family val="2"/>
      </rPr>
      <t>05282</t>
    </r>
  </si>
  <si>
    <r>
      <rPr>
        <sz val="11"/>
        <rFont val="Calibri"/>
        <family val="2"/>
      </rPr>
      <t>05282000</t>
    </r>
  </si>
  <si>
    <r>
      <rPr>
        <sz val="11"/>
        <rFont val="Calibri"/>
        <family val="2"/>
      </rPr>
      <t>FREDONIA</t>
    </r>
  </si>
  <si>
    <r>
      <rPr>
        <sz val="11"/>
        <rFont val="Calibri"/>
        <family val="2"/>
      </rPr>
      <t>05284</t>
    </r>
  </si>
  <si>
    <r>
      <rPr>
        <sz val="11"/>
        <rFont val="Calibri"/>
        <family val="2"/>
      </rPr>
      <t>05284000</t>
    </r>
  </si>
  <si>
    <r>
      <rPr>
        <sz val="11"/>
        <rFont val="Calibri"/>
        <family val="2"/>
      </rPr>
      <t>FRONTINO</t>
    </r>
  </si>
  <si>
    <r>
      <rPr>
        <sz val="11"/>
        <rFont val="Calibri"/>
        <family val="2"/>
      </rPr>
      <t>05306</t>
    </r>
  </si>
  <si>
    <r>
      <rPr>
        <sz val="11"/>
        <rFont val="Calibri"/>
        <family val="2"/>
      </rPr>
      <t>05306000</t>
    </r>
  </si>
  <si>
    <r>
      <rPr>
        <sz val="11"/>
        <rFont val="Calibri"/>
        <family val="2"/>
      </rPr>
      <t>GIRALDO</t>
    </r>
  </si>
  <si>
    <r>
      <rPr>
        <sz val="11"/>
        <rFont val="Calibri"/>
        <family val="2"/>
      </rPr>
      <t>05308</t>
    </r>
  </si>
  <si>
    <r>
      <rPr>
        <sz val="11"/>
        <rFont val="Calibri"/>
        <family val="2"/>
      </rPr>
      <t>05308000</t>
    </r>
  </si>
  <si>
    <r>
      <rPr>
        <sz val="11"/>
        <rFont val="Calibri"/>
        <family val="2"/>
      </rPr>
      <t>GIRARDOTA</t>
    </r>
  </si>
  <si>
    <r>
      <rPr>
        <sz val="11"/>
        <rFont val="Calibri"/>
        <family val="2"/>
      </rPr>
      <t>05310</t>
    </r>
  </si>
  <si>
    <r>
      <rPr>
        <sz val="11"/>
        <rFont val="Calibri"/>
        <family val="2"/>
      </rPr>
      <t>05310000</t>
    </r>
  </si>
  <si>
    <r>
      <rPr>
        <sz val="11"/>
        <rFont val="Calibri"/>
        <family val="2"/>
      </rPr>
      <t>GÓMEZ PLATA</t>
    </r>
  </si>
  <si>
    <r>
      <rPr>
        <sz val="11"/>
        <rFont val="Calibri"/>
        <family val="2"/>
      </rPr>
      <t>05313</t>
    </r>
  </si>
  <si>
    <r>
      <rPr>
        <sz val="11"/>
        <rFont val="Calibri"/>
        <family val="2"/>
      </rPr>
      <t>05313000</t>
    </r>
  </si>
  <si>
    <r>
      <rPr>
        <sz val="11"/>
        <rFont val="Calibri"/>
        <family val="2"/>
      </rPr>
      <t>GRANADA</t>
    </r>
  </si>
  <si>
    <r>
      <rPr>
        <sz val="11"/>
        <rFont val="Calibri"/>
        <family val="2"/>
      </rPr>
      <t>05315</t>
    </r>
  </si>
  <si>
    <r>
      <rPr>
        <sz val="11"/>
        <rFont val="Calibri"/>
        <family val="2"/>
      </rPr>
      <t>05315000</t>
    </r>
  </si>
  <si>
    <r>
      <rPr>
        <sz val="11"/>
        <rFont val="Calibri"/>
        <family val="2"/>
      </rPr>
      <t>GUADALUPE</t>
    </r>
  </si>
  <si>
    <r>
      <rPr>
        <sz val="11"/>
        <rFont val="Calibri"/>
        <family val="2"/>
      </rPr>
      <t>05318</t>
    </r>
  </si>
  <si>
    <r>
      <rPr>
        <sz val="11"/>
        <rFont val="Calibri"/>
        <family val="2"/>
      </rPr>
      <t>05318000</t>
    </r>
  </si>
  <si>
    <r>
      <rPr>
        <sz val="11"/>
        <rFont val="Calibri"/>
        <family val="2"/>
      </rPr>
      <t>GUARNE</t>
    </r>
  </si>
  <si>
    <r>
      <rPr>
        <sz val="11"/>
        <rFont val="Calibri"/>
        <family val="2"/>
      </rPr>
      <t>05321</t>
    </r>
  </si>
  <si>
    <r>
      <rPr>
        <sz val="11"/>
        <rFont val="Calibri"/>
        <family val="2"/>
      </rPr>
      <t>05321000</t>
    </r>
  </si>
  <si>
    <r>
      <rPr>
        <sz val="11"/>
        <rFont val="Calibri"/>
        <family val="2"/>
      </rPr>
      <t>GUATAPÉ</t>
    </r>
  </si>
  <si>
    <r>
      <rPr>
        <sz val="11"/>
        <rFont val="Calibri"/>
        <family val="2"/>
      </rPr>
      <t>05347</t>
    </r>
  </si>
  <si>
    <r>
      <rPr>
        <sz val="11"/>
        <rFont val="Calibri"/>
        <family val="2"/>
      </rPr>
      <t>05347000</t>
    </r>
  </si>
  <si>
    <r>
      <rPr>
        <sz val="11"/>
        <rFont val="Calibri"/>
        <family val="2"/>
      </rPr>
      <t>HELICONIA</t>
    </r>
  </si>
  <si>
    <r>
      <rPr>
        <sz val="11"/>
        <rFont val="Calibri"/>
        <family val="2"/>
      </rPr>
      <t>05353</t>
    </r>
  </si>
  <si>
    <r>
      <rPr>
        <sz val="11"/>
        <rFont val="Calibri"/>
        <family val="2"/>
      </rPr>
      <t>05353000</t>
    </r>
  </si>
  <si>
    <r>
      <rPr>
        <sz val="11"/>
        <rFont val="Calibri"/>
        <family val="2"/>
      </rPr>
      <t>HISPANIA</t>
    </r>
  </si>
  <si>
    <r>
      <rPr>
        <sz val="11"/>
        <rFont val="Calibri"/>
        <family val="2"/>
      </rPr>
      <t>05360</t>
    </r>
  </si>
  <si>
    <r>
      <rPr>
        <sz val="11"/>
        <rFont val="Calibri"/>
        <family val="2"/>
      </rPr>
      <t>05360000</t>
    </r>
  </si>
  <si>
    <r>
      <rPr>
        <sz val="11"/>
        <rFont val="Calibri"/>
        <family val="2"/>
      </rPr>
      <t>ITAGÜÍ</t>
    </r>
  </si>
  <si>
    <r>
      <rPr>
        <sz val="11"/>
        <rFont val="Calibri"/>
        <family val="2"/>
      </rPr>
      <t>05361</t>
    </r>
  </si>
  <si>
    <r>
      <rPr>
        <sz val="11"/>
        <rFont val="Calibri"/>
        <family val="2"/>
      </rPr>
      <t>05361000</t>
    </r>
  </si>
  <si>
    <r>
      <rPr>
        <sz val="11"/>
        <rFont val="Calibri"/>
        <family val="2"/>
      </rPr>
      <t>ITUANGO</t>
    </r>
  </si>
  <si>
    <r>
      <rPr>
        <sz val="11"/>
        <rFont val="Calibri"/>
        <family val="2"/>
      </rPr>
      <t>05364</t>
    </r>
  </si>
  <si>
    <r>
      <rPr>
        <sz val="11"/>
        <rFont val="Calibri"/>
        <family val="2"/>
      </rPr>
      <t>05364000</t>
    </r>
  </si>
  <si>
    <r>
      <rPr>
        <sz val="11"/>
        <rFont val="Calibri"/>
        <family val="2"/>
      </rPr>
      <t>JARDÍN</t>
    </r>
  </si>
  <si>
    <r>
      <rPr>
        <sz val="11"/>
        <rFont val="Calibri"/>
        <family val="2"/>
      </rPr>
      <t>05368</t>
    </r>
  </si>
  <si>
    <r>
      <rPr>
        <sz val="11"/>
        <rFont val="Calibri"/>
        <family val="2"/>
      </rPr>
      <t>05368000</t>
    </r>
  </si>
  <si>
    <r>
      <rPr>
        <sz val="11"/>
        <rFont val="Calibri"/>
        <family val="2"/>
      </rPr>
      <t>JERICÓ</t>
    </r>
  </si>
  <si>
    <r>
      <rPr>
        <sz val="11"/>
        <rFont val="Calibri"/>
        <family val="2"/>
      </rPr>
      <t>05376</t>
    </r>
  </si>
  <si>
    <r>
      <rPr>
        <sz val="11"/>
        <rFont val="Calibri"/>
        <family val="2"/>
      </rPr>
      <t>05376000</t>
    </r>
  </si>
  <si>
    <r>
      <rPr>
        <sz val="11"/>
        <rFont val="Calibri"/>
        <family val="2"/>
      </rPr>
      <t>LA CEJA</t>
    </r>
  </si>
  <si>
    <r>
      <rPr>
        <sz val="11"/>
        <rFont val="Calibri"/>
        <family val="2"/>
      </rPr>
      <t>05380</t>
    </r>
  </si>
  <si>
    <r>
      <rPr>
        <sz val="11"/>
        <rFont val="Calibri"/>
        <family val="2"/>
      </rPr>
      <t>05380000</t>
    </r>
  </si>
  <si>
    <r>
      <rPr>
        <sz val="11"/>
        <rFont val="Calibri"/>
        <family val="2"/>
      </rPr>
      <t>LA ESTRELLA</t>
    </r>
  </si>
  <si>
    <r>
      <rPr>
        <sz val="11"/>
        <rFont val="Calibri"/>
        <family val="2"/>
      </rPr>
      <t>05390</t>
    </r>
  </si>
  <si>
    <r>
      <rPr>
        <sz val="11"/>
        <rFont val="Calibri"/>
        <family val="2"/>
      </rPr>
      <t>05390000</t>
    </r>
  </si>
  <si>
    <r>
      <rPr>
        <sz val="11"/>
        <rFont val="Calibri"/>
        <family val="2"/>
      </rPr>
      <t>LA PINTADA</t>
    </r>
  </si>
  <si>
    <r>
      <rPr>
        <sz val="11"/>
        <rFont val="Calibri"/>
        <family val="2"/>
      </rPr>
      <t>05400</t>
    </r>
  </si>
  <si>
    <r>
      <rPr>
        <sz val="11"/>
        <rFont val="Calibri"/>
        <family val="2"/>
      </rPr>
      <t>05400000</t>
    </r>
  </si>
  <si>
    <r>
      <rPr>
        <sz val="11"/>
        <rFont val="Calibri"/>
        <family val="2"/>
      </rPr>
      <t>LA UNIÓN</t>
    </r>
  </si>
  <si>
    <r>
      <rPr>
        <sz val="11"/>
        <rFont val="Calibri"/>
        <family val="2"/>
      </rPr>
      <t>05411</t>
    </r>
  </si>
  <si>
    <r>
      <rPr>
        <sz val="11"/>
        <rFont val="Calibri"/>
        <family val="2"/>
      </rPr>
      <t>05411000</t>
    </r>
  </si>
  <si>
    <r>
      <rPr>
        <sz val="11"/>
        <rFont val="Calibri"/>
        <family val="2"/>
      </rPr>
      <t>LIBORINA</t>
    </r>
  </si>
  <si>
    <r>
      <rPr>
        <sz val="11"/>
        <rFont val="Calibri"/>
        <family val="2"/>
      </rPr>
      <t>05425</t>
    </r>
  </si>
  <si>
    <r>
      <rPr>
        <sz val="11"/>
        <rFont val="Calibri"/>
        <family val="2"/>
      </rPr>
      <t>05425000</t>
    </r>
  </si>
  <si>
    <r>
      <rPr>
        <sz val="11"/>
        <rFont val="Calibri"/>
        <family val="2"/>
      </rPr>
      <t>MACEO</t>
    </r>
  </si>
  <si>
    <r>
      <rPr>
        <sz val="11"/>
        <rFont val="Calibri"/>
        <family val="2"/>
      </rPr>
      <t>05440</t>
    </r>
  </si>
  <si>
    <r>
      <rPr>
        <sz val="11"/>
        <rFont val="Calibri"/>
        <family val="2"/>
      </rPr>
      <t>05440000</t>
    </r>
  </si>
  <si>
    <r>
      <rPr>
        <sz val="11"/>
        <rFont val="Calibri"/>
        <family val="2"/>
      </rPr>
      <t>MARINILLA</t>
    </r>
  </si>
  <si>
    <r>
      <rPr>
        <sz val="11"/>
        <rFont val="Calibri"/>
        <family val="2"/>
      </rPr>
      <t>05467</t>
    </r>
  </si>
  <si>
    <r>
      <rPr>
        <sz val="11"/>
        <rFont val="Calibri"/>
        <family val="2"/>
      </rPr>
      <t>05467000</t>
    </r>
  </si>
  <si>
    <r>
      <rPr>
        <sz val="11"/>
        <rFont val="Calibri"/>
        <family val="2"/>
      </rPr>
      <t>MONTEBELLO</t>
    </r>
  </si>
  <si>
    <r>
      <rPr>
        <sz val="11"/>
        <rFont val="Calibri"/>
        <family val="2"/>
      </rPr>
      <t>05475</t>
    </r>
  </si>
  <si>
    <r>
      <rPr>
        <sz val="11"/>
        <rFont val="Calibri"/>
        <family val="2"/>
      </rPr>
      <t>05475000</t>
    </r>
  </si>
  <si>
    <r>
      <rPr>
        <sz val="11"/>
        <rFont val="Calibri"/>
        <family val="2"/>
      </rPr>
      <t>MURINDÓ</t>
    </r>
  </si>
  <si>
    <r>
      <rPr>
        <sz val="11"/>
        <rFont val="Calibri"/>
        <family val="2"/>
      </rPr>
      <t>05480</t>
    </r>
  </si>
  <si>
    <r>
      <rPr>
        <sz val="11"/>
        <rFont val="Calibri"/>
        <family val="2"/>
      </rPr>
      <t>05480000</t>
    </r>
  </si>
  <si>
    <r>
      <rPr>
        <sz val="11"/>
        <rFont val="Calibri"/>
        <family val="2"/>
      </rPr>
      <t>MUTATÁ</t>
    </r>
  </si>
  <si>
    <r>
      <rPr>
        <sz val="11"/>
        <rFont val="Calibri"/>
        <family val="2"/>
      </rPr>
      <t>05483</t>
    </r>
  </si>
  <si>
    <r>
      <rPr>
        <sz val="11"/>
        <rFont val="Calibri"/>
        <family val="2"/>
      </rPr>
      <t>05483000</t>
    </r>
  </si>
  <si>
    <r>
      <rPr>
        <sz val="11"/>
        <rFont val="Calibri"/>
        <family val="2"/>
      </rPr>
      <t>NARIÑO</t>
    </r>
  </si>
  <si>
    <r>
      <rPr>
        <sz val="11"/>
        <rFont val="Calibri"/>
        <family val="2"/>
      </rPr>
      <t>05490</t>
    </r>
  </si>
  <si>
    <r>
      <rPr>
        <sz val="11"/>
        <rFont val="Calibri"/>
        <family val="2"/>
      </rPr>
      <t>05490000</t>
    </r>
  </si>
  <si>
    <r>
      <rPr>
        <sz val="11"/>
        <rFont val="Calibri"/>
        <family val="2"/>
      </rPr>
      <t>NECOCLÍ</t>
    </r>
  </si>
  <si>
    <r>
      <rPr>
        <sz val="11"/>
        <rFont val="Calibri"/>
        <family val="2"/>
      </rPr>
      <t>05495</t>
    </r>
  </si>
  <si>
    <r>
      <rPr>
        <sz val="11"/>
        <rFont val="Calibri"/>
        <family val="2"/>
      </rPr>
      <t>05495000</t>
    </r>
  </si>
  <si>
    <r>
      <rPr>
        <sz val="11"/>
        <rFont val="Calibri"/>
        <family val="2"/>
      </rPr>
      <t>NECHÍ</t>
    </r>
  </si>
  <si>
    <r>
      <rPr>
        <sz val="11"/>
        <rFont val="Calibri"/>
        <family val="2"/>
      </rPr>
      <t>05501</t>
    </r>
  </si>
  <si>
    <r>
      <rPr>
        <sz val="11"/>
        <rFont val="Calibri"/>
        <family val="2"/>
      </rPr>
      <t>05501000</t>
    </r>
  </si>
  <si>
    <r>
      <rPr>
        <sz val="11"/>
        <rFont val="Calibri"/>
        <family val="2"/>
      </rPr>
      <t>OLAYA</t>
    </r>
  </si>
  <si>
    <r>
      <rPr>
        <sz val="11"/>
        <rFont val="Calibri"/>
        <family val="2"/>
      </rPr>
      <t>05541</t>
    </r>
  </si>
  <si>
    <r>
      <rPr>
        <sz val="11"/>
        <rFont val="Calibri"/>
        <family val="2"/>
      </rPr>
      <t>05541000</t>
    </r>
  </si>
  <si>
    <r>
      <rPr>
        <sz val="11"/>
        <rFont val="Calibri"/>
        <family val="2"/>
      </rPr>
      <t>PEÑOL</t>
    </r>
  </si>
  <si>
    <r>
      <rPr>
        <sz val="11"/>
        <rFont val="Calibri"/>
        <family val="2"/>
      </rPr>
      <t>05543</t>
    </r>
  </si>
  <si>
    <r>
      <rPr>
        <sz val="11"/>
        <rFont val="Calibri"/>
        <family val="2"/>
      </rPr>
      <t>05543000</t>
    </r>
  </si>
  <si>
    <r>
      <rPr>
        <sz val="11"/>
        <rFont val="Calibri"/>
        <family val="2"/>
      </rPr>
      <t>PEQUE</t>
    </r>
  </si>
  <si>
    <r>
      <rPr>
        <sz val="11"/>
        <rFont val="Calibri"/>
        <family val="2"/>
      </rPr>
      <t>05576</t>
    </r>
  </si>
  <si>
    <r>
      <rPr>
        <sz val="11"/>
        <rFont val="Calibri"/>
        <family val="2"/>
      </rPr>
      <t>05576000</t>
    </r>
  </si>
  <si>
    <r>
      <rPr>
        <sz val="11"/>
        <rFont val="Calibri"/>
        <family val="2"/>
      </rPr>
      <t>PUEBLORRICO</t>
    </r>
  </si>
  <si>
    <r>
      <rPr>
        <sz val="11"/>
        <rFont val="Calibri"/>
        <family val="2"/>
      </rPr>
      <t>05579</t>
    </r>
  </si>
  <si>
    <r>
      <rPr>
        <sz val="11"/>
        <rFont val="Calibri"/>
        <family val="2"/>
      </rPr>
      <t>05579000</t>
    </r>
  </si>
  <si>
    <r>
      <rPr>
        <sz val="11"/>
        <rFont val="Calibri"/>
        <family val="2"/>
      </rPr>
      <t>PUERTO BERRÍO</t>
    </r>
  </si>
  <si>
    <r>
      <rPr>
        <sz val="11"/>
        <rFont val="Calibri"/>
        <family val="2"/>
      </rPr>
      <t>05585</t>
    </r>
  </si>
  <si>
    <r>
      <rPr>
        <sz val="11"/>
        <rFont val="Calibri"/>
        <family val="2"/>
      </rPr>
      <t>05585000</t>
    </r>
  </si>
  <si>
    <r>
      <rPr>
        <sz val="11"/>
        <rFont val="Calibri"/>
        <family val="2"/>
      </rPr>
      <t>PUERTO NARE</t>
    </r>
  </si>
  <si>
    <r>
      <rPr>
        <sz val="11"/>
        <rFont val="Calibri"/>
        <family val="2"/>
      </rPr>
      <t>05591</t>
    </r>
  </si>
  <si>
    <r>
      <rPr>
        <sz val="11"/>
        <rFont val="Calibri"/>
        <family val="2"/>
      </rPr>
      <t>05591000</t>
    </r>
  </si>
  <si>
    <r>
      <rPr>
        <sz val="11"/>
        <rFont val="Calibri"/>
        <family val="2"/>
      </rPr>
      <t>PUERTO TRIUNFO</t>
    </r>
  </si>
  <si>
    <r>
      <rPr>
        <sz val="11"/>
        <rFont val="Calibri"/>
        <family val="2"/>
      </rPr>
      <t>05604</t>
    </r>
  </si>
  <si>
    <r>
      <rPr>
        <sz val="11"/>
        <rFont val="Calibri"/>
        <family val="2"/>
      </rPr>
      <t>05604000</t>
    </r>
  </si>
  <si>
    <r>
      <rPr>
        <sz val="11"/>
        <rFont val="Calibri"/>
        <family val="2"/>
      </rPr>
      <t>REMEDIOS</t>
    </r>
  </si>
  <si>
    <r>
      <rPr>
        <sz val="11"/>
        <rFont val="Calibri"/>
        <family val="2"/>
      </rPr>
      <t>05607</t>
    </r>
  </si>
  <si>
    <r>
      <rPr>
        <sz val="11"/>
        <rFont val="Calibri"/>
        <family val="2"/>
      </rPr>
      <t>05607000</t>
    </r>
  </si>
  <si>
    <r>
      <rPr>
        <sz val="11"/>
        <rFont val="Calibri"/>
        <family val="2"/>
      </rPr>
      <t>RETIRO</t>
    </r>
  </si>
  <si>
    <r>
      <rPr>
        <sz val="11"/>
        <rFont val="Calibri"/>
        <family val="2"/>
      </rPr>
      <t>05615</t>
    </r>
  </si>
  <si>
    <r>
      <rPr>
        <sz val="11"/>
        <rFont val="Calibri"/>
        <family val="2"/>
      </rPr>
      <t>05615000</t>
    </r>
  </si>
  <si>
    <r>
      <rPr>
        <sz val="11"/>
        <rFont val="Calibri"/>
        <family val="2"/>
      </rPr>
      <t>RIONEGRO</t>
    </r>
  </si>
  <si>
    <r>
      <rPr>
        <sz val="11"/>
        <rFont val="Calibri"/>
        <family val="2"/>
      </rPr>
      <t>05628</t>
    </r>
  </si>
  <si>
    <r>
      <rPr>
        <sz val="11"/>
        <rFont val="Calibri"/>
        <family val="2"/>
      </rPr>
      <t>05628000</t>
    </r>
  </si>
  <si>
    <r>
      <rPr>
        <sz val="11"/>
        <rFont val="Calibri"/>
        <family val="2"/>
      </rPr>
      <t>SABANALARGA</t>
    </r>
  </si>
  <si>
    <r>
      <rPr>
        <sz val="11"/>
        <rFont val="Calibri"/>
        <family val="2"/>
      </rPr>
      <t>05631</t>
    </r>
  </si>
  <si>
    <r>
      <rPr>
        <sz val="11"/>
        <rFont val="Calibri"/>
        <family val="2"/>
      </rPr>
      <t>05631000</t>
    </r>
  </si>
  <si>
    <r>
      <rPr>
        <sz val="11"/>
        <rFont val="Calibri"/>
        <family val="2"/>
      </rPr>
      <t>SABANETA</t>
    </r>
  </si>
  <si>
    <r>
      <rPr>
        <sz val="11"/>
        <rFont val="Calibri"/>
        <family val="2"/>
      </rPr>
      <t>05642</t>
    </r>
  </si>
  <si>
    <r>
      <rPr>
        <sz val="11"/>
        <rFont val="Calibri"/>
        <family val="2"/>
      </rPr>
      <t>05642000</t>
    </r>
  </si>
  <si>
    <r>
      <rPr>
        <sz val="11"/>
        <rFont val="Calibri"/>
        <family val="2"/>
      </rPr>
      <t>SALGAR</t>
    </r>
  </si>
  <si>
    <r>
      <rPr>
        <sz val="11"/>
        <rFont val="Calibri"/>
        <family val="2"/>
      </rPr>
      <t>05647</t>
    </r>
  </si>
  <si>
    <r>
      <rPr>
        <sz val="11"/>
        <rFont val="Calibri"/>
        <family val="2"/>
      </rPr>
      <t>05647000</t>
    </r>
  </si>
  <si>
    <r>
      <rPr>
        <sz val="11"/>
        <rFont val="Calibri"/>
        <family val="2"/>
      </rPr>
      <t>SAN ANDRÉS DE CUERQUÍA</t>
    </r>
  </si>
  <si>
    <r>
      <rPr>
        <sz val="11"/>
        <rFont val="Calibri"/>
        <family val="2"/>
      </rPr>
      <t>05649</t>
    </r>
  </si>
  <si>
    <r>
      <rPr>
        <sz val="11"/>
        <rFont val="Calibri"/>
        <family val="2"/>
      </rPr>
      <t>05649000</t>
    </r>
  </si>
  <si>
    <r>
      <rPr>
        <sz val="11"/>
        <rFont val="Calibri"/>
        <family val="2"/>
      </rPr>
      <t>SAN CARLOS</t>
    </r>
  </si>
  <si>
    <r>
      <rPr>
        <sz val="11"/>
        <rFont val="Calibri"/>
        <family val="2"/>
      </rPr>
      <t>05652</t>
    </r>
  </si>
  <si>
    <r>
      <rPr>
        <sz val="11"/>
        <rFont val="Calibri"/>
        <family val="2"/>
      </rPr>
      <t>05652000</t>
    </r>
  </si>
  <si>
    <r>
      <rPr>
        <sz val="11"/>
        <rFont val="Calibri"/>
        <family val="2"/>
      </rPr>
      <t>SAN FRANCISCO</t>
    </r>
  </si>
  <si>
    <r>
      <rPr>
        <sz val="11"/>
        <rFont val="Calibri"/>
        <family val="2"/>
      </rPr>
      <t>05656</t>
    </r>
  </si>
  <si>
    <r>
      <rPr>
        <sz val="11"/>
        <rFont val="Calibri"/>
        <family val="2"/>
      </rPr>
      <t>05656000</t>
    </r>
  </si>
  <si>
    <r>
      <rPr>
        <sz val="11"/>
        <rFont val="Calibri"/>
        <family val="2"/>
      </rPr>
      <t>SAN JERÓNIMO</t>
    </r>
  </si>
  <si>
    <r>
      <rPr>
        <sz val="11"/>
        <rFont val="Calibri"/>
        <family val="2"/>
      </rPr>
      <t>05658</t>
    </r>
  </si>
  <si>
    <r>
      <rPr>
        <sz val="11"/>
        <rFont val="Calibri"/>
        <family val="2"/>
      </rPr>
      <t>05658000</t>
    </r>
  </si>
  <si>
    <r>
      <rPr>
        <sz val="11"/>
        <rFont val="Calibri"/>
        <family val="2"/>
      </rPr>
      <t>SAN JOSÉ DE LA MONTAÑA</t>
    </r>
  </si>
  <si>
    <r>
      <rPr>
        <sz val="11"/>
        <rFont val="Calibri"/>
        <family val="2"/>
      </rPr>
      <t>05659</t>
    </r>
  </si>
  <si>
    <r>
      <rPr>
        <sz val="11"/>
        <rFont val="Calibri"/>
        <family val="2"/>
      </rPr>
      <t>05659000</t>
    </r>
  </si>
  <si>
    <r>
      <rPr>
        <sz val="11"/>
        <rFont val="Calibri"/>
        <family val="2"/>
      </rPr>
      <t>SAN JUAN DE URABÁ</t>
    </r>
  </si>
  <si>
    <r>
      <rPr>
        <sz val="11"/>
        <rFont val="Calibri"/>
        <family val="2"/>
      </rPr>
      <t>05660</t>
    </r>
  </si>
  <si>
    <r>
      <rPr>
        <sz val="11"/>
        <rFont val="Calibri"/>
        <family val="2"/>
      </rPr>
      <t>05660000</t>
    </r>
  </si>
  <si>
    <r>
      <rPr>
        <sz val="11"/>
        <rFont val="Calibri"/>
        <family val="2"/>
      </rPr>
      <t>SAN LUIS</t>
    </r>
  </si>
  <si>
    <r>
      <rPr>
        <sz val="11"/>
        <rFont val="Calibri"/>
        <family val="2"/>
      </rPr>
      <t>05664</t>
    </r>
  </si>
  <si>
    <r>
      <rPr>
        <sz val="11"/>
        <rFont val="Calibri"/>
        <family val="2"/>
      </rPr>
      <t>05664000</t>
    </r>
  </si>
  <si>
    <r>
      <rPr>
        <sz val="11"/>
        <rFont val="Calibri"/>
        <family val="2"/>
      </rPr>
      <t>SAN PEDRO DE LOS MILAGROS</t>
    </r>
  </si>
  <si>
    <r>
      <rPr>
        <sz val="11"/>
        <rFont val="Calibri"/>
        <family val="2"/>
      </rPr>
      <t>05665</t>
    </r>
  </si>
  <si>
    <r>
      <rPr>
        <sz val="11"/>
        <rFont val="Calibri"/>
        <family val="2"/>
      </rPr>
      <t>05665000</t>
    </r>
  </si>
  <si>
    <r>
      <rPr>
        <sz val="11"/>
        <rFont val="Calibri"/>
        <family val="2"/>
      </rPr>
      <t>SAN PEDRO DE URABÁ</t>
    </r>
  </si>
  <si>
    <r>
      <rPr>
        <sz val="11"/>
        <rFont val="Calibri"/>
        <family val="2"/>
      </rPr>
      <t>05667</t>
    </r>
  </si>
  <si>
    <r>
      <rPr>
        <sz val="11"/>
        <rFont val="Calibri"/>
        <family val="2"/>
      </rPr>
      <t>05667000</t>
    </r>
  </si>
  <si>
    <r>
      <rPr>
        <sz val="11"/>
        <rFont val="Calibri"/>
        <family val="2"/>
      </rPr>
      <t>SAN RAFAEL</t>
    </r>
  </si>
  <si>
    <r>
      <rPr>
        <sz val="11"/>
        <rFont val="Calibri"/>
        <family val="2"/>
      </rPr>
      <t>05670</t>
    </r>
  </si>
  <si>
    <r>
      <rPr>
        <sz val="11"/>
        <rFont val="Calibri"/>
        <family val="2"/>
      </rPr>
      <t>05670000</t>
    </r>
  </si>
  <si>
    <r>
      <rPr>
        <sz val="11"/>
        <rFont val="Calibri"/>
        <family val="2"/>
      </rPr>
      <t>SAN ROQUE</t>
    </r>
  </si>
  <si>
    <r>
      <rPr>
        <sz val="11"/>
        <rFont val="Calibri"/>
        <family val="2"/>
      </rPr>
      <t>05674</t>
    </r>
  </si>
  <si>
    <r>
      <rPr>
        <sz val="11"/>
        <rFont val="Calibri"/>
        <family val="2"/>
      </rPr>
      <t>05674000</t>
    </r>
  </si>
  <si>
    <r>
      <rPr>
        <sz val="11"/>
        <rFont val="Calibri"/>
        <family val="2"/>
      </rPr>
      <t>SAN VICENTE FERRER</t>
    </r>
  </si>
  <si>
    <r>
      <rPr>
        <sz val="11"/>
        <rFont val="Calibri"/>
        <family val="2"/>
      </rPr>
      <t>05679</t>
    </r>
  </si>
  <si>
    <r>
      <rPr>
        <sz val="11"/>
        <rFont val="Calibri"/>
        <family val="2"/>
      </rPr>
      <t>05679000</t>
    </r>
  </si>
  <si>
    <r>
      <rPr>
        <sz val="11"/>
        <rFont val="Calibri"/>
        <family val="2"/>
      </rPr>
      <t>SANTA BÁRBARA</t>
    </r>
  </si>
  <si>
    <r>
      <rPr>
        <sz val="11"/>
        <rFont val="Calibri"/>
        <family val="2"/>
      </rPr>
      <t>05686</t>
    </r>
  </si>
  <si>
    <r>
      <rPr>
        <sz val="11"/>
        <rFont val="Calibri"/>
        <family val="2"/>
      </rPr>
      <t>05686000</t>
    </r>
  </si>
  <si>
    <r>
      <rPr>
        <sz val="11"/>
        <rFont val="Calibri"/>
        <family val="2"/>
      </rPr>
      <t>SANTA ROSA DE OSOS</t>
    </r>
  </si>
  <si>
    <r>
      <rPr>
        <sz val="11"/>
        <rFont val="Calibri"/>
        <family val="2"/>
      </rPr>
      <t>05690</t>
    </r>
  </si>
  <si>
    <r>
      <rPr>
        <sz val="11"/>
        <rFont val="Calibri"/>
        <family val="2"/>
      </rPr>
      <t>05690000</t>
    </r>
  </si>
  <si>
    <r>
      <rPr>
        <sz val="11"/>
        <rFont val="Calibri"/>
        <family val="2"/>
      </rPr>
      <t>SANTO DOMINGO</t>
    </r>
  </si>
  <si>
    <r>
      <rPr>
        <sz val="11"/>
        <rFont val="Calibri"/>
        <family val="2"/>
      </rPr>
      <t>05697</t>
    </r>
  </si>
  <si>
    <r>
      <rPr>
        <sz val="11"/>
        <rFont val="Calibri"/>
        <family val="2"/>
      </rPr>
      <t>05697000</t>
    </r>
  </si>
  <si>
    <r>
      <rPr>
        <sz val="11"/>
        <rFont val="Calibri"/>
        <family val="2"/>
      </rPr>
      <t>EL SANTUARIO</t>
    </r>
  </si>
  <si>
    <r>
      <rPr>
        <sz val="11"/>
        <rFont val="Calibri"/>
        <family val="2"/>
      </rPr>
      <t>05736</t>
    </r>
  </si>
  <si>
    <r>
      <rPr>
        <sz val="11"/>
        <rFont val="Calibri"/>
        <family val="2"/>
      </rPr>
      <t>05736000</t>
    </r>
  </si>
  <si>
    <r>
      <rPr>
        <sz val="11"/>
        <rFont val="Calibri"/>
        <family val="2"/>
      </rPr>
      <t>SEGOVIA</t>
    </r>
  </si>
  <si>
    <r>
      <rPr>
        <sz val="11"/>
        <rFont val="Calibri"/>
        <family val="2"/>
      </rPr>
      <t>05756</t>
    </r>
  </si>
  <si>
    <r>
      <rPr>
        <sz val="11"/>
        <rFont val="Calibri"/>
        <family val="2"/>
      </rPr>
      <t>05756000</t>
    </r>
  </si>
  <si>
    <r>
      <rPr>
        <sz val="11"/>
        <rFont val="Calibri"/>
        <family val="2"/>
      </rPr>
      <t>SONSÓN</t>
    </r>
  </si>
  <si>
    <r>
      <rPr>
        <sz val="11"/>
        <rFont val="Calibri"/>
        <family val="2"/>
      </rPr>
      <t>05761</t>
    </r>
  </si>
  <si>
    <r>
      <rPr>
        <sz val="11"/>
        <rFont val="Calibri"/>
        <family val="2"/>
      </rPr>
      <t>05761000</t>
    </r>
  </si>
  <si>
    <r>
      <rPr>
        <sz val="11"/>
        <rFont val="Calibri"/>
        <family val="2"/>
      </rPr>
      <t>SOPETRÁN</t>
    </r>
  </si>
  <si>
    <r>
      <rPr>
        <sz val="11"/>
        <rFont val="Calibri"/>
        <family val="2"/>
      </rPr>
      <t>05789</t>
    </r>
  </si>
  <si>
    <r>
      <rPr>
        <sz val="11"/>
        <rFont val="Calibri"/>
        <family val="2"/>
      </rPr>
      <t>05789000</t>
    </r>
  </si>
  <si>
    <r>
      <rPr>
        <sz val="11"/>
        <rFont val="Calibri"/>
        <family val="2"/>
      </rPr>
      <t>TÁMESIS</t>
    </r>
  </si>
  <si>
    <r>
      <rPr>
        <sz val="11"/>
        <rFont val="Calibri"/>
        <family val="2"/>
      </rPr>
      <t>05790</t>
    </r>
  </si>
  <si>
    <r>
      <rPr>
        <sz val="11"/>
        <rFont val="Calibri"/>
        <family val="2"/>
      </rPr>
      <t>05790000</t>
    </r>
  </si>
  <si>
    <r>
      <rPr>
        <sz val="11"/>
        <rFont val="Calibri"/>
        <family val="2"/>
      </rPr>
      <t>TARAZÁ</t>
    </r>
  </si>
  <si>
    <r>
      <rPr>
        <sz val="11"/>
        <rFont val="Calibri"/>
        <family val="2"/>
      </rPr>
      <t>05792</t>
    </r>
  </si>
  <si>
    <r>
      <rPr>
        <sz val="11"/>
        <rFont val="Calibri"/>
        <family val="2"/>
      </rPr>
      <t>05792000</t>
    </r>
  </si>
  <si>
    <r>
      <rPr>
        <sz val="11"/>
        <rFont val="Calibri"/>
        <family val="2"/>
      </rPr>
      <t>TARSO</t>
    </r>
  </si>
  <si>
    <r>
      <rPr>
        <sz val="11"/>
        <rFont val="Calibri"/>
        <family val="2"/>
      </rPr>
      <t>05809</t>
    </r>
  </si>
  <si>
    <r>
      <rPr>
        <sz val="11"/>
        <rFont val="Calibri"/>
        <family val="2"/>
      </rPr>
      <t>05809000</t>
    </r>
  </si>
  <si>
    <r>
      <rPr>
        <sz val="11"/>
        <rFont val="Calibri"/>
        <family val="2"/>
      </rPr>
      <t>TITIRIBÍ</t>
    </r>
  </si>
  <si>
    <r>
      <rPr>
        <sz val="11"/>
        <rFont val="Calibri"/>
        <family val="2"/>
      </rPr>
      <t>05819</t>
    </r>
  </si>
  <si>
    <r>
      <rPr>
        <sz val="11"/>
        <rFont val="Calibri"/>
        <family val="2"/>
      </rPr>
      <t>05819000</t>
    </r>
  </si>
  <si>
    <r>
      <rPr>
        <sz val="11"/>
        <rFont val="Calibri"/>
        <family val="2"/>
      </rPr>
      <t>TOLEDO</t>
    </r>
  </si>
  <si>
    <r>
      <rPr>
        <sz val="11"/>
        <rFont val="Calibri"/>
        <family val="2"/>
      </rPr>
      <t>05837</t>
    </r>
  </si>
  <si>
    <r>
      <rPr>
        <sz val="11"/>
        <rFont val="Calibri"/>
        <family val="2"/>
      </rPr>
      <t>05837000</t>
    </r>
  </si>
  <si>
    <r>
      <rPr>
        <sz val="11"/>
        <rFont val="Calibri"/>
        <family val="2"/>
      </rPr>
      <t>TURBO</t>
    </r>
  </si>
  <si>
    <r>
      <rPr>
        <sz val="11"/>
        <rFont val="Calibri"/>
        <family val="2"/>
      </rPr>
      <t>05842</t>
    </r>
  </si>
  <si>
    <r>
      <rPr>
        <sz val="11"/>
        <rFont val="Calibri"/>
        <family val="2"/>
      </rPr>
      <t>05842000</t>
    </r>
  </si>
  <si>
    <r>
      <rPr>
        <sz val="11"/>
        <rFont val="Calibri"/>
        <family val="2"/>
      </rPr>
      <t>URAMITA</t>
    </r>
  </si>
  <si>
    <r>
      <rPr>
        <sz val="11"/>
        <rFont val="Calibri"/>
        <family val="2"/>
      </rPr>
      <t>05847</t>
    </r>
  </si>
  <si>
    <r>
      <rPr>
        <sz val="11"/>
        <rFont val="Calibri"/>
        <family val="2"/>
      </rPr>
      <t>05847000</t>
    </r>
  </si>
  <si>
    <r>
      <rPr>
        <sz val="11"/>
        <rFont val="Calibri"/>
        <family val="2"/>
      </rPr>
      <t>URRAO</t>
    </r>
  </si>
  <si>
    <r>
      <rPr>
        <sz val="11"/>
        <rFont val="Calibri"/>
        <family val="2"/>
      </rPr>
      <t>05854</t>
    </r>
  </si>
  <si>
    <r>
      <rPr>
        <sz val="11"/>
        <rFont val="Calibri"/>
        <family val="2"/>
      </rPr>
      <t>05854000</t>
    </r>
  </si>
  <si>
    <r>
      <rPr>
        <sz val="11"/>
        <rFont val="Calibri"/>
        <family val="2"/>
      </rPr>
      <t>VALDIVIA</t>
    </r>
  </si>
  <si>
    <r>
      <rPr>
        <sz val="11"/>
        <rFont val="Calibri"/>
        <family val="2"/>
      </rPr>
      <t>05856</t>
    </r>
  </si>
  <si>
    <r>
      <rPr>
        <sz val="11"/>
        <rFont val="Calibri"/>
        <family val="2"/>
      </rPr>
      <t>05856000</t>
    </r>
  </si>
  <si>
    <r>
      <rPr>
        <sz val="11"/>
        <rFont val="Calibri"/>
        <family val="2"/>
      </rPr>
      <t>VALPARAÍSO</t>
    </r>
  </si>
  <si>
    <r>
      <rPr>
        <sz val="11"/>
        <rFont val="Calibri"/>
        <family val="2"/>
      </rPr>
      <t>05858</t>
    </r>
  </si>
  <si>
    <r>
      <rPr>
        <sz val="11"/>
        <rFont val="Calibri"/>
        <family val="2"/>
      </rPr>
      <t>05858000</t>
    </r>
  </si>
  <si>
    <r>
      <rPr>
        <sz val="11"/>
        <rFont val="Calibri"/>
        <family val="2"/>
      </rPr>
      <t>VEGACHÍ</t>
    </r>
  </si>
  <si>
    <r>
      <rPr>
        <sz val="11"/>
        <rFont val="Calibri"/>
        <family val="2"/>
      </rPr>
      <t>05861</t>
    </r>
  </si>
  <si>
    <r>
      <rPr>
        <sz val="11"/>
        <rFont val="Calibri"/>
        <family val="2"/>
      </rPr>
      <t>05861000</t>
    </r>
  </si>
  <si>
    <r>
      <rPr>
        <sz val="11"/>
        <rFont val="Calibri"/>
        <family val="2"/>
      </rPr>
      <t>VENECIA</t>
    </r>
  </si>
  <si>
    <r>
      <rPr>
        <sz val="11"/>
        <rFont val="Calibri"/>
        <family val="2"/>
      </rPr>
      <t>05873</t>
    </r>
  </si>
  <si>
    <r>
      <rPr>
        <sz val="11"/>
        <rFont val="Calibri"/>
        <family val="2"/>
      </rPr>
      <t>05873000</t>
    </r>
  </si>
  <si>
    <r>
      <rPr>
        <sz val="11"/>
        <rFont val="Calibri"/>
        <family val="2"/>
      </rPr>
      <t>VIGÍA DEL FUERTE</t>
    </r>
  </si>
  <si>
    <r>
      <rPr>
        <sz val="11"/>
        <rFont val="Calibri"/>
        <family val="2"/>
      </rPr>
      <t>05885</t>
    </r>
  </si>
  <si>
    <r>
      <rPr>
        <sz val="11"/>
        <rFont val="Calibri"/>
        <family val="2"/>
      </rPr>
      <t>05885000</t>
    </r>
  </si>
  <si>
    <r>
      <rPr>
        <sz val="11"/>
        <rFont val="Calibri"/>
        <family val="2"/>
      </rPr>
      <t>YALÍ</t>
    </r>
  </si>
  <si>
    <r>
      <rPr>
        <sz val="11"/>
        <rFont val="Calibri"/>
        <family val="2"/>
      </rPr>
      <t>05887</t>
    </r>
  </si>
  <si>
    <r>
      <rPr>
        <sz val="11"/>
        <rFont val="Calibri"/>
        <family val="2"/>
      </rPr>
      <t>05887000</t>
    </r>
  </si>
  <si>
    <r>
      <rPr>
        <sz val="11"/>
        <rFont val="Calibri"/>
        <family val="2"/>
      </rPr>
      <t>YARUMAL</t>
    </r>
  </si>
  <si>
    <r>
      <rPr>
        <sz val="11"/>
        <rFont val="Calibri"/>
        <family val="2"/>
      </rPr>
      <t>05890</t>
    </r>
  </si>
  <si>
    <r>
      <rPr>
        <sz val="11"/>
        <rFont val="Calibri"/>
        <family val="2"/>
      </rPr>
      <t>05890000</t>
    </r>
  </si>
  <si>
    <r>
      <rPr>
        <sz val="11"/>
        <rFont val="Calibri"/>
        <family val="2"/>
      </rPr>
      <t>YOLOMBÓ</t>
    </r>
  </si>
  <si>
    <r>
      <rPr>
        <sz val="11"/>
        <rFont val="Calibri"/>
        <family val="2"/>
      </rPr>
      <t>05893</t>
    </r>
  </si>
  <si>
    <r>
      <rPr>
        <sz val="11"/>
        <rFont val="Calibri"/>
        <family val="2"/>
      </rPr>
      <t>05893000</t>
    </r>
  </si>
  <si>
    <r>
      <rPr>
        <sz val="11"/>
        <rFont val="Calibri"/>
        <family val="2"/>
      </rPr>
      <t>YONDÓ</t>
    </r>
  </si>
  <si>
    <r>
      <rPr>
        <sz val="11"/>
        <rFont val="Calibri"/>
        <family val="2"/>
      </rPr>
      <t>05895</t>
    </r>
  </si>
  <si>
    <r>
      <rPr>
        <sz val="11"/>
        <rFont val="Calibri"/>
        <family val="2"/>
      </rPr>
      <t>05895000</t>
    </r>
  </si>
  <si>
    <r>
      <rPr>
        <sz val="11"/>
        <rFont val="Calibri"/>
        <family val="2"/>
      </rPr>
      <t>ZARAGOZA</t>
    </r>
  </si>
  <si>
    <r>
      <rPr>
        <sz val="11"/>
        <rFont val="Calibri"/>
        <family val="2"/>
      </rPr>
      <t>81</t>
    </r>
  </si>
  <si>
    <r>
      <rPr>
        <sz val="11"/>
        <rFont val="Calibri"/>
        <family val="2"/>
      </rPr>
      <t>81001</t>
    </r>
  </si>
  <si>
    <r>
      <rPr>
        <sz val="11"/>
        <rFont val="Calibri"/>
        <family val="2"/>
      </rPr>
      <t>81001000</t>
    </r>
  </si>
  <si>
    <r>
      <rPr>
        <sz val="11"/>
        <rFont val="Calibri"/>
        <family val="2"/>
      </rPr>
      <t>ARAUCA</t>
    </r>
  </si>
  <si>
    <r>
      <rPr>
        <sz val="11"/>
        <rFont val="Calibri"/>
        <family val="2"/>
      </rPr>
      <t>81065</t>
    </r>
  </si>
  <si>
    <r>
      <rPr>
        <sz val="11"/>
        <rFont val="Calibri"/>
        <family val="2"/>
      </rPr>
      <t>81065000</t>
    </r>
  </si>
  <si>
    <r>
      <rPr>
        <sz val="11"/>
        <rFont val="Calibri"/>
        <family val="2"/>
      </rPr>
      <t>ARAUQUITA</t>
    </r>
  </si>
  <si>
    <r>
      <rPr>
        <sz val="11"/>
        <rFont val="Calibri"/>
        <family val="2"/>
      </rPr>
      <t>81220</t>
    </r>
  </si>
  <si>
    <r>
      <rPr>
        <sz val="11"/>
        <rFont val="Calibri"/>
        <family val="2"/>
      </rPr>
      <t>81220000</t>
    </r>
  </si>
  <si>
    <r>
      <rPr>
        <sz val="11"/>
        <rFont val="Calibri"/>
        <family val="2"/>
      </rPr>
      <t>CRAVO NORTE</t>
    </r>
  </si>
  <si>
    <r>
      <rPr>
        <sz val="11"/>
        <rFont val="Calibri"/>
        <family val="2"/>
      </rPr>
      <t>81300</t>
    </r>
  </si>
  <si>
    <r>
      <rPr>
        <sz val="11"/>
        <rFont val="Calibri"/>
        <family val="2"/>
      </rPr>
      <t>81300000</t>
    </r>
  </si>
  <si>
    <r>
      <rPr>
        <sz val="11"/>
        <rFont val="Calibri"/>
        <family val="2"/>
      </rPr>
      <t>FORTUL</t>
    </r>
  </si>
  <si>
    <r>
      <rPr>
        <sz val="11"/>
        <rFont val="Calibri"/>
        <family val="2"/>
      </rPr>
      <t>81591</t>
    </r>
  </si>
  <si>
    <r>
      <rPr>
        <sz val="11"/>
        <rFont val="Calibri"/>
        <family val="2"/>
      </rPr>
      <t>81591000</t>
    </r>
  </si>
  <si>
    <r>
      <rPr>
        <sz val="11"/>
        <rFont val="Calibri"/>
        <family val="2"/>
      </rPr>
      <t>PUERTO RONDÓN</t>
    </r>
  </si>
  <si>
    <r>
      <rPr>
        <sz val="11"/>
        <rFont val="Calibri"/>
        <family val="2"/>
      </rPr>
      <t>81736</t>
    </r>
  </si>
  <si>
    <r>
      <rPr>
        <sz val="11"/>
        <rFont val="Calibri"/>
        <family val="2"/>
      </rPr>
      <t>81736000</t>
    </r>
  </si>
  <si>
    <r>
      <rPr>
        <sz val="11"/>
        <rFont val="Calibri"/>
        <family val="2"/>
      </rPr>
      <t>SARAVENA</t>
    </r>
  </si>
  <si>
    <r>
      <rPr>
        <sz val="11"/>
        <rFont val="Calibri"/>
        <family val="2"/>
      </rPr>
      <t>81794</t>
    </r>
  </si>
  <si>
    <r>
      <rPr>
        <sz val="11"/>
        <rFont val="Calibri"/>
        <family val="2"/>
      </rPr>
      <t>81794000</t>
    </r>
  </si>
  <si>
    <r>
      <rPr>
        <sz val="11"/>
        <rFont val="Calibri"/>
        <family val="2"/>
      </rPr>
      <t>TAME</t>
    </r>
  </si>
  <si>
    <r>
      <rPr>
        <sz val="11"/>
        <rFont val="Calibri"/>
        <family val="2"/>
      </rPr>
      <t>88</t>
    </r>
  </si>
  <si>
    <r>
      <rPr>
        <sz val="11"/>
        <rFont val="Calibri"/>
        <family val="2"/>
      </rPr>
      <t>88001</t>
    </r>
  </si>
  <si>
    <r>
      <rPr>
        <sz val="11"/>
        <rFont val="Calibri"/>
        <family val="2"/>
      </rPr>
      <t>88001000</t>
    </r>
  </si>
  <si>
    <r>
      <rPr>
        <sz val="11"/>
        <rFont val="Calibri"/>
        <family val="2"/>
      </rPr>
      <t xml:space="preserve">ARCHIPIÉLAGO DE SAN ANDRÉS, PROVIDENCIA Y </t>
    </r>
  </si>
  <si>
    <r>
      <rPr>
        <sz val="11"/>
        <rFont val="Calibri"/>
        <family val="2"/>
      </rPr>
      <t>SAN ANDRÉS</t>
    </r>
  </si>
  <si>
    <r>
      <rPr>
        <sz val="11"/>
        <rFont val="Calibri"/>
        <family val="2"/>
      </rPr>
      <t>88564</t>
    </r>
  </si>
  <si>
    <r>
      <rPr>
        <sz val="11"/>
        <rFont val="Calibri"/>
        <family val="2"/>
      </rPr>
      <t>88564000</t>
    </r>
  </si>
  <si>
    <r>
      <rPr>
        <sz val="11"/>
        <rFont val="Calibri"/>
        <family val="2"/>
      </rPr>
      <t>PROVIDENCIA</t>
    </r>
  </si>
  <si>
    <r>
      <rPr>
        <sz val="11"/>
        <rFont val="Calibri"/>
        <family val="2"/>
      </rPr>
      <t>SANTA ISABEL</t>
    </r>
  </si>
  <si>
    <r>
      <rPr>
        <sz val="11"/>
        <rFont val="Calibri"/>
        <family val="2"/>
      </rPr>
      <t>08</t>
    </r>
  </si>
  <si>
    <r>
      <rPr>
        <sz val="11"/>
        <rFont val="Calibri"/>
        <family val="2"/>
      </rPr>
      <t>08001</t>
    </r>
  </si>
  <si>
    <r>
      <rPr>
        <sz val="11"/>
        <rFont val="Calibri"/>
        <family val="2"/>
      </rPr>
      <t>08001000</t>
    </r>
  </si>
  <si>
    <r>
      <rPr>
        <sz val="11"/>
        <rFont val="Calibri"/>
        <family val="2"/>
      </rPr>
      <t>ATLÁNTICO</t>
    </r>
  </si>
  <si>
    <r>
      <rPr>
        <sz val="11"/>
        <rFont val="Calibri"/>
        <family val="2"/>
      </rPr>
      <t>BARRANQUILLA</t>
    </r>
  </si>
  <si>
    <r>
      <rPr>
        <sz val="11"/>
        <rFont val="Calibri"/>
        <family val="2"/>
      </rPr>
      <t>08078</t>
    </r>
  </si>
  <si>
    <r>
      <rPr>
        <sz val="11"/>
        <rFont val="Calibri"/>
        <family val="2"/>
      </rPr>
      <t>08078000</t>
    </r>
  </si>
  <si>
    <r>
      <rPr>
        <sz val="11"/>
        <rFont val="Calibri"/>
        <family val="2"/>
      </rPr>
      <t>BARANOA</t>
    </r>
  </si>
  <si>
    <r>
      <rPr>
        <sz val="11"/>
        <rFont val="Calibri"/>
        <family val="2"/>
      </rPr>
      <t>08137</t>
    </r>
  </si>
  <si>
    <r>
      <rPr>
        <sz val="11"/>
        <rFont val="Calibri"/>
        <family val="2"/>
      </rPr>
      <t>08137000</t>
    </r>
  </si>
  <si>
    <r>
      <rPr>
        <sz val="11"/>
        <rFont val="Calibri"/>
        <family val="2"/>
      </rPr>
      <t>CAMPO DE LA CRUZ</t>
    </r>
  </si>
  <si>
    <r>
      <rPr>
        <sz val="11"/>
        <rFont val="Calibri"/>
        <family val="2"/>
      </rPr>
      <t>08141</t>
    </r>
  </si>
  <si>
    <r>
      <rPr>
        <sz val="11"/>
        <rFont val="Calibri"/>
        <family val="2"/>
      </rPr>
      <t>08141000</t>
    </r>
  </si>
  <si>
    <r>
      <rPr>
        <sz val="11"/>
        <rFont val="Calibri"/>
        <family val="2"/>
      </rPr>
      <t>CANDELARIA</t>
    </r>
  </si>
  <si>
    <r>
      <rPr>
        <sz val="11"/>
        <rFont val="Calibri"/>
        <family val="2"/>
      </rPr>
      <t>08296</t>
    </r>
  </si>
  <si>
    <r>
      <rPr>
        <sz val="11"/>
        <rFont val="Calibri"/>
        <family val="2"/>
      </rPr>
      <t>08296000</t>
    </r>
  </si>
  <si>
    <r>
      <rPr>
        <sz val="11"/>
        <rFont val="Calibri"/>
        <family val="2"/>
      </rPr>
      <t>GALAPA</t>
    </r>
  </si>
  <si>
    <r>
      <rPr>
        <sz val="11"/>
        <rFont val="Calibri"/>
        <family val="2"/>
      </rPr>
      <t>08372</t>
    </r>
  </si>
  <si>
    <r>
      <rPr>
        <sz val="11"/>
        <rFont val="Calibri"/>
        <family val="2"/>
      </rPr>
      <t>08372000</t>
    </r>
  </si>
  <si>
    <r>
      <rPr>
        <sz val="11"/>
        <rFont val="Calibri"/>
        <family val="2"/>
      </rPr>
      <t>JUAN DE ACOSTA</t>
    </r>
  </si>
  <si>
    <r>
      <rPr>
        <sz val="11"/>
        <rFont val="Calibri"/>
        <family val="2"/>
      </rPr>
      <t>08421</t>
    </r>
  </si>
  <si>
    <r>
      <rPr>
        <sz val="11"/>
        <rFont val="Calibri"/>
        <family val="2"/>
      </rPr>
      <t>08421000</t>
    </r>
  </si>
  <si>
    <r>
      <rPr>
        <sz val="11"/>
        <rFont val="Calibri"/>
        <family val="2"/>
      </rPr>
      <t>LURUACO</t>
    </r>
  </si>
  <si>
    <r>
      <rPr>
        <sz val="11"/>
        <rFont val="Calibri"/>
        <family val="2"/>
      </rPr>
      <t>08433</t>
    </r>
  </si>
  <si>
    <r>
      <rPr>
        <sz val="11"/>
        <rFont val="Calibri"/>
        <family val="2"/>
      </rPr>
      <t>08433000</t>
    </r>
  </si>
  <si>
    <r>
      <rPr>
        <sz val="11"/>
        <rFont val="Calibri"/>
        <family val="2"/>
      </rPr>
      <t>MALAMBO</t>
    </r>
  </si>
  <si>
    <r>
      <rPr>
        <sz val="11"/>
        <rFont val="Calibri"/>
        <family val="2"/>
      </rPr>
      <t>08436</t>
    </r>
  </si>
  <si>
    <r>
      <rPr>
        <sz val="11"/>
        <rFont val="Calibri"/>
        <family val="2"/>
      </rPr>
      <t>08436000</t>
    </r>
  </si>
  <si>
    <r>
      <rPr>
        <sz val="11"/>
        <rFont val="Calibri"/>
        <family val="2"/>
      </rPr>
      <t>MANATÍ</t>
    </r>
  </si>
  <si>
    <r>
      <rPr>
        <sz val="11"/>
        <rFont val="Calibri"/>
        <family val="2"/>
      </rPr>
      <t>08520</t>
    </r>
  </si>
  <si>
    <r>
      <rPr>
        <sz val="11"/>
        <rFont val="Calibri"/>
        <family val="2"/>
      </rPr>
      <t>08520000</t>
    </r>
  </si>
  <si>
    <r>
      <rPr>
        <sz val="11"/>
        <rFont val="Calibri"/>
        <family val="2"/>
      </rPr>
      <t>PALMAR DE VARELA</t>
    </r>
  </si>
  <si>
    <r>
      <rPr>
        <sz val="11"/>
        <rFont val="Calibri"/>
        <family val="2"/>
      </rPr>
      <t>08549</t>
    </r>
  </si>
  <si>
    <r>
      <rPr>
        <sz val="11"/>
        <rFont val="Calibri"/>
        <family val="2"/>
      </rPr>
      <t>08549000</t>
    </r>
  </si>
  <si>
    <r>
      <rPr>
        <sz val="11"/>
        <rFont val="Calibri"/>
        <family val="2"/>
      </rPr>
      <t>PIOJÓ</t>
    </r>
  </si>
  <si>
    <r>
      <rPr>
        <sz val="11"/>
        <rFont val="Calibri"/>
        <family val="2"/>
      </rPr>
      <t>08558</t>
    </r>
  </si>
  <si>
    <r>
      <rPr>
        <sz val="11"/>
        <rFont val="Calibri"/>
        <family val="2"/>
      </rPr>
      <t>08558000</t>
    </r>
  </si>
  <si>
    <r>
      <rPr>
        <sz val="11"/>
        <rFont val="Calibri"/>
        <family val="2"/>
      </rPr>
      <t>POLONUEVO</t>
    </r>
  </si>
  <si>
    <r>
      <rPr>
        <sz val="11"/>
        <rFont val="Calibri"/>
        <family val="2"/>
      </rPr>
      <t>08560</t>
    </r>
  </si>
  <si>
    <r>
      <rPr>
        <sz val="11"/>
        <rFont val="Calibri"/>
        <family val="2"/>
      </rPr>
      <t>08560000</t>
    </r>
  </si>
  <si>
    <r>
      <rPr>
        <sz val="11"/>
        <rFont val="Calibri"/>
        <family val="2"/>
      </rPr>
      <t>PONEDERA</t>
    </r>
  </si>
  <si>
    <r>
      <rPr>
        <sz val="11"/>
        <rFont val="Calibri"/>
        <family val="2"/>
      </rPr>
      <t>08573</t>
    </r>
  </si>
  <si>
    <r>
      <rPr>
        <sz val="11"/>
        <rFont val="Calibri"/>
        <family val="2"/>
      </rPr>
      <t>08573000</t>
    </r>
  </si>
  <si>
    <r>
      <rPr>
        <sz val="11"/>
        <rFont val="Calibri"/>
        <family val="2"/>
      </rPr>
      <t>PUERTO COLOMBIA</t>
    </r>
  </si>
  <si>
    <r>
      <rPr>
        <sz val="11"/>
        <rFont val="Calibri"/>
        <family val="2"/>
      </rPr>
      <t>08606</t>
    </r>
  </si>
  <si>
    <r>
      <rPr>
        <sz val="11"/>
        <rFont val="Calibri"/>
        <family val="2"/>
      </rPr>
      <t>08606000</t>
    </r>
  </si>
  <si>
    <r>
      <rPr>
        <sz val="11"/>
        <rFont val="Calibri"/>
        <family val="2"/>
      </rPr>
      <t>REPELÓN</t>
    </r>
  </si>
  <si>
    <r>
      <rPr>
        <sz val="11"/>
        <rFont val="Calibri"/>
        <family val="2"/>
      </rPr>
      <t>08634</t>
    </r>
  </si>
  <si>
    <r>
      <rPr>
        <sz val="11"/>
        <rFont val="Calibri"/>
        <family val="2"/>
      </rPr>
      <t>08634000</t>
    </r>
  </si>
  <si>
    <r>
      <rPr>
        <sz val="11"/>
        <rFont val="Calibri"/>
        <family val="2"/>
      </rPr>
      <t>SABANAGRANDE</t>
    </r>
  </si>
  <si>
    <r>
      <rPr>
        <sz val="11"/>
        <rFont val="Calibri"/>
        <family val="2"/>
      </rPr>
      <t>08638</t>
    </r>
  </si>
  <si>
    <r>
      <rPr>
        <sz val="11"/>
        <rFont val="Calibri"/>
        <family val="2"/>
      </rPr>
      <t>08638000</t>
    </r>
  </si>
  <si>
    <r>
      <rPr>
        <sz val="11"/>
        <rFont val="Calibri"/>
        <family val="2"/>
      </rPr>
      <t>08675</t>
    </r>
  </si>
  <si>
    <r>
      <rPr>
        <sz val="11"/>
        <rFont val="Calibri"/>
        <family val="2"/>
      </rPr>
      <t>08675000</t>
    </r>
  </si>
  <si>
    <r>
      <rPr>
        <sz val="11"/>
        <rFont val="Calibri"/>
        <family val="2"/>
      </rPr>
      <t>SANTA LUCÍA</t>
    </r>
  </si>
  <si>
    <r>
      <rPr>
        <sz val="11"/>
        <rFont val="Calibri"/>
        <family val="2"/>
      </rPr>
      <t>08685</t>
    </r>
  </si>
  <si>
    <r>
      <rPr>
        <sz val="11"/>
        <rFont val="Calibri"/>
        <family val="2"/>
      </rPr>
      <t>08685000</t>
    </r>
  </si>
  <si>
    <r>
      <rPr>
        <sz val="11"/>
        <rFont val="Calibri"/>
        <family val="2"/>
      </rPr>
      <t>SANTO TOMÁS</t>
    </r>
  </si>
  <si>
    <r>
      <rPr>
        <sz val="11"/>
        <rFont val="Calibri"/>
        <family val="2"/>
      </rPr>
      <t>08758</t>
    </r>
  </si>
  <si>
    <r>
      <rPr>
        <sz val="11"/>
        <rFont val="Calibri"/>
        <family val="2"/>
      </rPr>
      <t>08758000</t>
    </r>
  </si>
  <si>
    <r>
      <rPr>
        <sz val="11"/>
        <rFont val="Calibri"/>
        <family val="2"/>
      </rPr>
      <t>SOLEDAD</t>
    </r>
  </si>
  <si>
    <r>
      <rPr>
        <sz val="11"/>
        <rFont val="Calibri"/>
        <family val="2"/>
      </rPr>
      <t>08770</t>
    </r>
  </si>
  <si>
    <r>
      <rPr>
        <sz val="11"/>
        <rFont val="Calibri"/>
        <family val="2"/>
      </rPr>
      <t>08770000</t>
    </r>
  </si>
  <si>
    <r>
      <rPr>
        <sz val="11"/>
        <rFont val="Calibri"/>
        <family val="2"/>
      </rPr>
      <t>SUAN</t>
    </r>
  </si>
  <si>
    <r>
      <rPr>
        <sz val="11"/>
        <rFont val="Calibri"/>
        <family val="2"/>
      </rPr>
      <t>08832</t>
    </r>
  </si>
  <si>
    <r>
      <rPr>
        <sz val="11"/>
        <rFont val="Calibri"/>
        <family val="2"/>
      </rPr>
      <t>08832000</t>
    </r>
  </si>
  <si>
    <r>
      <rPr>
        <sz val="11"/>
        <rFont val="Calibri"/>
        <family val="2"/>
      </rPr>
      <t>TUBARÁ</t>
    </r>
  </si>
  <si>
    <r>
      <rPr>
        <sz val="11"/>
        <rFont val="Calibri"/>
        <family val="2"/>
      </rPr>
      <t>08849</t>
    </r>
  </si>
  <si>
    <r>
      <rPr>
        <sz val="11"/>
        <rFont val="Calibri"/>
        <family val="2"/>
      </rPr>
      <t>08849000</t>
    </r>
  </si>
  <si>
    <r>
      <rPr>
        <sz val="11"/>
        <rFont val="Calibri"/>
        <family val="2"/>
      </rPr>
      <t>USIACURÍ</t>
    </r>
  </si>
  <si>
    <r>
      <rPr>
        <sz val="11"/>
        <rFont val="Calibri"/>
        <family val="2"/>
      </rPr>
      <t>11</t>
    </r>
  </si>
  <si>
    <r>
      <rPr>
        <sz val="11"/>
        <rFont val="Calibri"/>
        <family val="2"/>
      </rPr>
      <t>11001</t>
    </r>
  </si>
  <si>
    <r>
      <rPr>
        <sz val="11"/>
        <rFont val="Calibri"/>
        <family val="2"/>
      </rPr>
      <t>11001000</t>
    </r>
  </si>
  <si>
    <r>
      <rPr>
        <sz val="11"/>
        <rFont val="Calibri"/>
        <family val="2"/>
      </rPr>
      <t>BOGOTÁ, D. C.</t>
    </r>
  </si>
  <si>
    <r>
      <rPr>
        <sz val="11"/>
        <rFont val="Calibri"/>
        <family val="2"/>
      </rPr>
      <t>BOGOTÁ, D.C.</t>
    </r>
  </si>
  <si>
    <r>
      <rPr>
        <sz val="11"/>
        <rFont val="Calibri"/>
        <family val="2"/>
      </rPr>
      <t>13</t>
    </r>
  </si>
  <si>
    <r>
      <rPr>
        <sz val="11"/>
        <rFont val="Calibri"/>
        <family val="2"/>
      </rPr>
      <t>13001</t>
    </r>
  </si>
  <si>
    <r>
      <rPr>
        <sz val="11"/>
        <rFont val="Calibri"/>
        <family val="2"/>
      </rPr>
      <t>13001000</t>
    </r>
  </si>
  <si>
    <r>
      <rPr>
        <sz val="11"/>
        <rFont val="Calibri"/>
        <family val="2"/>
      </rPr>
      <t>BOLÍVAR</t>
    </r>
  </si>
  <si>
    <r>
      <rPr>
        <sz val="11"/>
        <rFont val="Calibri"/>
        <family val="2"/>
      </rPr>
      <t>CARTAGENA DE INDIAS</t>
    </r>
  </si>
  <si>
    <r>
      <rPr>
        <sz val="11"/>
        <rFont val="Calibri"/>
        <family val="2"/>
      </rPr>
      <t>13006</t>
    </r>
  </si>
  <si>
    <r>
      <rPr>
        <sz val="11"/>
        <rFont val="Calibri"/>
        <family val="2"/>
      </rPr>
      <t>13006000</t>
    </r>
  </si>
  <si>
    <r>
      <rPr>
        <sz val="11"/>
        <rFont val="Calibri"/>
        <family val="2"/>
      </rPr>
      <t>ACHÍ</t>
    </r>
  </si>
  <si>
    <r>
      <rPr>
        <sz val="11"/>
        <rFont val="Calibri"/>
        <family val="2"/>
      </rPr>
      <t>13030</t>
    </r>
  </si>
  <si>
    <r>
      <rPr>
        <sz val="11"/>
        <rFont val="Calibri"/>
        <family val="2"/>
      </rPr>
      <t>13030000</t>
    </r>
  </si>
  <si>
    <r>
      <rPr>
        <sz val="11"/>
        <rFont val="Calibri"/>
        <family val="2"/>
      </rPr>
      <t>ALTOS DEL ROSARIO</t>
    </r>
  </si>
  <si>
    <r>
      <rPr>
        <sz val="11"/>
        <rFont val="Calibri"/>
        <family val="2"/>
      </rPr>
      <t>13042</t>
    </r>
  </si>
  <si>
    <r>
      <rPr>
        <sz val="11"/>
        <rFont val="Calibri"/>
        <family val="2"/>
      </rPr>
      <t>13042000</t>
    </r>
  </si>
  <si>
    <r>
      <rPr>
        <sz val="11"/>
        <rFont val="Calibri"/>
        <family val="2"/>
      </rPr>
      <t>ARENAL</t>
    </r>
  </si>
  <si>
    <r>
      <rPr>
        <sz val="11"/>
        <rFont val="Calibri"/>
        <family val="2"/>
      </rPr>
      <t>13052</t>
    </r>
  </si>
  <si>
    <r>
      <rPr>
        <sz val="11"/>
        <rFont val="Calibri"/>
        <family val="2"/>
      </rPr>
      <t>13052000</t>
    </r>
  </si>
  <si>
    <r>
      <rPr>
        <sz val="11"/>
        <rFont val="Calibri"/>
        <family val="2"/>
      </rPr>
      <t>ARJONA</t>
    </r>
  </si>
  <si>
    <r>
      <rPr>
        <sz val="11"/>
        <rFont val="Calibri"/>
        <family val="2"/>
      </rPr>
      <t>13062</t>
    </r>
  </si>
  <si>
    <r>
      <rPr>
        <sz val="11"/>
        <rFont val="Calibri"/>
        <family val="2"/>
      </rPr>
      <t>13062000</t>
    </r>
  </si>
  <si>
    <r>
      <rPr>
        <sz val="11"/>
        <rFont val="Calibri"/>
        <family val="2"/>
      </rPr>
      <t>ARROYOHONDO</t>
    </r>
  </si>
  <si>
    <r>
      <rPr>
        <sz val="11"/>
        <rFont val="Calibri"/>
        <family val="2"/>
      </rPr>
      <t>13074</t>
    </r>
  </si>
  <si>
    <r>
      <rPr>
        <sz val="11"/>
        <rFont val="Calibri"/>
        <family val="2"/>
      </rPr>
      <t>13074000</t>
    </r>
  </si>
  <si>
    <r>
      <rPr>
        <sz val="11"/>
        <rFont val="Calibri"/>
        <family val="2"/>
      </rPr>
      <t>BARRANCO DE LOBA</t>
    </r>
  </si>
  <si>
    <r>
      <rPr>
        <sz val="11"/>
        <rFont val="Calibri"/>
        <family val="2"/>
      </rPr>
      <t>13140</t>
    </r>
  </si>
  <si>
    <r>
      <rPr>
        <sz val="11"/>
        <rFont val="Calibri"/>
        <family val="2"/>
      </rPr>
      <t>13140000</t>
    </r>
  </si>
  <si>
    <r>
      <rPr>
        <sz val="11"/>
        <rFont val="Calibri"/>
        <family val="2"/>
      </rPr>
      <t>CALAMAR</t>
    </r>
  </si>
  <si>
    <r>
      <rPr>
        <sz val="11"/>
        <rFont val="Calibri"/>
        <family val="2"/>
      </rPr>
      <t>13160</t>
    </r>
  </si>
  <si>
    <r>
      <rPr>
        <sz val="11"/>
        <rFont val="Calibri"/>
        <family val="2"/>
      </rPr>
      <t>13160000</t>
    </r>
  </si>
  <si>
    <r>
      <rPr>
        <sz val="11"/>
        <rFont val="Calibri"/>
        <family val="2"/>
      </rPr>
      <t>CANTAGALLO</t>
    </r>
  </si>
  <si>
    <r>
      <rPr>
        <sz val="11"/>
        <rFont val="Calibri"/>
        <family val="2"/>
      </rPr>
      <t>13188</t>
    </r>
  </si>
  <si>
    <r>
      <rPr>
        <sz val="11"/>
        <rFont val="Calibri"/>
        <family val="2"/>
      </rPr>
      <t>13188000</t>
    </r>
  </si>
  <si>
    <r>
      <rPr>
        <sz val="11"/>
        <rFont val="Calibri"/>
        <family val="2"/>
      </rPr>
      <t>CICUCO</t>
    </r>
  </si>
  <si>
    <r>
      <rPr>
        <sz val="11"/>
        <rFont val="Calibri"/>
        <family val="2"/>
      </rPr>
      <t>13212</t>
    </r>
  </si>
  <si>
    <r>
      <rPr>
        <sz val="11"/>
        <rFont val="Calibri"/>
        <family val="2"/>
      </rPr>
      <t>13212000</t>
    </r>
  </si>
  <si>
    <r>
      <rPr>
        <sz val="11"/>
        <rFont val="Calibri"/>
        <family val="2"/>
      </rPr>
      <t>CÓRDOBA</t>
    </r>
  </si>
  <si>
    <r>
      <rPr>
        <sz val="11"/>
        <rFont val="Calibri"/>
        <family val="2"/>
      </rPr>
      <t>13222</t>
    </r>
  </si>
  <si>
    <r>
      <rPr>
        <sz val="11"/>
        <rFont val="Calibri"/>
        <family val="2"/>
      </rPr>
      <t>13222000</t>
    </r>
  </si>
  <si>
    <r>
      <rPr>
        <sz val="11"/>
        <rFont val="Calibri"/>
        <family val="2"/>
      </rPr>
      <t>CLEMENCIA</t>
    </r>
  </si>
  <si>
    <r>
      <rPr>
        <sz val="11"/>
        <rFont val="Calibri"/>
        <family val="2"/>
      </rPr>
      <t>13244</t>
    </r>
  </si>
  <si>
    <r>
      <rPr>
        <sz val="11"/>
        <rFont val="Calibri"/>
        <family val="2"/>
      </rPr>
      <t>13244000</t>
    </r>
  </si>
  <si>
    <r>
      <rPr>
        <sz val="11"/>
        <rFont val="Calibri"/>
        <family val="2"/>
      </rPr>
      <t>EL CARMEN DE BOLÍVAR</t>
    </r>
  </si>
  <si>
    <r>
      <rPr>
        <sz val="11"/>
        <rFont val="Calibri"/>
        <family val="2"/>
      </rPr>
      <t>13248</t>
    </r>
  </si>
  <si>
    <r>
      <rPr>
        <sz val="11"/>
        <rFont val="Calibri"/>
        <family val="2"/>
      </rPr>
      <t>13248000</t>
    </r>
  </si>
  <si>
    <r>
      <rPr>
        <sz val="11"/>
        <rFont val="Calibri"/>
        <family val="2"/>
      </rPr>
      <t>EL GUAMO</t>
    </r>
  </si>
  <si>
    <r>
      <rPr>
        <sz val="11"/>
        <rFont val="Calibri"/>
        <family val="2"/>
      </rPr>
      <t>13268</t>
    </r>
  </si>
  <si>
    <r>
      <rPr>
        <sz val="11"/>
        <rFont val="Calibri"/>
        <family val="2"/>
      </rPr>
      <t>13268000</t>
    </r>
  </si>
  <si>
    <r>
      <rPr>
        <sz val="11"/>
        <rFont val="Calibri"/>
        <family val="2"/>
      </rPr>
      <t>EL PEÑÓN</t>
    </r>
  </si>
  <si>
    <r>
      <rPr>
        <sz val="11"/>
        <rFont val="Calibri"/>
        <family val="2"/>
      </rPr>
      <t>13300</t>
    </r>
  </si>
  <si>
    <r>
      <rPr>
        <sz val="11"/>
        <rFont val="Calibri"/>
        <family val="2"/>
      </rPr>
      <t>13300000</t>
    </r>
  </si>
  <si>
    <r>
      <rPr>
        <sz val="11"/>
        <rFont val="Calibri"/>
        <family val="2"/>
      </rPr>
      <t>HATILLO DE LOBA</t>
    </r>
  </si>
  <si>
    <r>
      <rPr>
        <sz val="11"/>
        <rFont val="Calibri"/>
        <family val="2"/>
      </rPr>
      <t>13430</t>
    </r>
  </si>
  <si>
    <r>
      <rPr>
        <sz val="11"/>
        <rFont val="Calibri"/>
        <family val="2"/>
      </rPr>
      <t>13430000</t>
    </r>
  </si>
  <si>
    <r>
      <rPr>
        <sz val="11"/>
        <rFont val="Calibri"/>
        <family val="2"/>
      </rPr>
      <t>MAGANGUÉ</t>
    </r>
  </si>
  <si>
    <r>
      <rPr>
        <sz val="11"/>
        <rFont val="Calibri"/>
        <family val="2"/>
      </rPr>
      <t>13433</t>
    </r>
  </si>
  <si>
    <r>
      <rPr>
        <sz val="11"/>
        <rFont val="Calibri"/>
        <family val="2"/>
      </rPr>
      <t>13433000</t>
    </r>
  </si>
  <si>
    <r>
      <rPr>
        <sz val="11"/>
        <rFont val="Calibri"/>
        <family val="2"/>
      </rPr>
      <t>MAHATES</t>
    </r>
  </si>
  <si>
    <r>
      <rPr>
        <sz val="11"/>
        <rFont val="Calibri"/>
        <family val="2"/>
      </rPr>
      <t>13440</t>
    </r>
  </si>
  <si>
    <r>
      <rPr>
        <sz val="11"/>
        <rFont val="Calibri"/>
        <family val="2"/>
      </rPr>
      <t>13440000</t>
    </r>
  </si>
  <si>
    <r>
      <rPr>
        <sz val="11"/>
        <rFont val="Calibri"/>
        <family val="2"/>
      </rPr>
      <t>MARGARITA</t>
    </r>
  </si>
  <si>
    <r>
      <rPr>
        <sz val="11"/>
        <rFont val="Calibri"/>
        <family val="2"/>
      </rPr>
      <t>13442</t>
    </r>
  </si>
  <si>
    <r>
      <rPr>
        <sz val="11"/>
        <rFont val="Calibri"/>
        <family val="2"/>
      </rPr>
      <t>13442000</t>
    </r>
  </si>
  <si>
    <r>
      <rPr>
        <sz val="11"/>
        <rFont val="Calibri"/>
        <family val="2"/>
      </rPr>
      <t>MARÍA LA BAJA</t>
    </r>
  </si>
  <si>
    <r>
      <rPr>
        <sz val="11"/>
        <rFont val="Calibri"/>
        <family val="2"/>
      </rPr>
      <t>13458</t>
    </r>
  </si>
  <si>
    <r>
      <rPr>
        <sz val="11"/>
        <rFont val="Calibri"/>
        <family val="2"/>
      </rPr>
      <t>13458000</t>
    </r>
  </si>
  <si>
    <r>
      <rPr>
        <sz val="11"/>
        <rFont val="Calibri"/>
        <family val="2"/>
      </rPr>
      <t>MONTECRISTO</t>
    </r>
  </si>
  <si>
    <r>
      <rPr>
        <sz val="11"/>
        <rFont val="Calibri"/>
        <family val="2"/>
      </rPr>
      <t>13468</t>
    </r>
  </si>
  <si>
    <r>
      <rPr>
        <sz val="11"/>
        <rFont val="Calibri"/>
        <family val="2"/>
      </rPr>
      <t>13468000</t>
    </r>
  </si>
  <si>
    <r>
      <rPr>
        <sz val="11"/>
        <rFont val="Calibri"/>
        <family val="2"/>
      </rPr>
      <t>MOMPÓS</t>
    </r>
  </si>
  <si>
    <r>
      <rPr>
        <sz val="11"/>
        <rFont val="Calibri"/>
        <family val="2"/>
      </rPr>
      <t>13473</t>
    </r>
  </si>
  <si>
    <r>
      <rPr>
        <sz val="11"/>
        <rFont val="Calibri"/>
        <family val="2"/>
      </rPr>
      <t>13473000</t>
    </r>
  </si>
  <si>
    <r>
      <rPr>
        <sz val="11"/>
        <rFont val="Calibri"/>
        <family val="2"/>
      </rPr>
      <t>MORALES</t>
    </r>
  </si>
  <si>
    <r>
      <rPr>
        <sz val="11"/>
        <rFont val="Calibri"/>
        <family val="2"/>
      </rPr>
      <t>13490</t>
    </r>
  </si>
  <si>
    <r>
      <rPr>
        <sz val="11"/>
        <rFont val="Calibri"/>
        <family val="2"/>
      </rPr>
      <t>13490000</t>
    </r>
  </si>
  <si>
    <r>
      <rPr>
        <sz val="11"/>
        <rFont val="Calibri"/>
        <family val="2"/>
      </rPr>
      <t>NOROSÍ</t>
    </r>
  </si>
  <si>
    <r>
      <rPr>
        <sz val="11"/>
        <rFont val="Calibri"/>
        <family val="2"/>
      </rPr>
      <t>13549</t>
    </r>
  </si>
  <si>
    <r>
      <rPr>
        <sz val="11"/>
        <rFont val="Calibri"/>
        <family val="2"/>
      </rPr>
      <t>13549000</t>
    </r>
  </si>
  <si>
    <r>
      <rPr>
        <sz val="11"/>
        <rFont val="Calibri"/>
        <family val="2"/>
      </rPr>
      <t>PINILLOS</t>
    </r>
  </si>
  <si>
    <r>
      <rPr>
        <sz val="11"/>
        <rFont val="Calibri"/>
        <family val="2"/>
      </rPr>
      <t>13580</t>
    </r>
  </si>
  <si>
    <r>
      <rPr>
        <sz val="11"/>
        <rFont val="Calibri"/>
        <family val="2"/>
      </rPr>
      <t>13580000</t>
    </r>
  </si>
  <si>
    <r>
      <rPr>
        <sz val="11"/>
        <rFont val="Calibri"/>
        <family val="2"/>
      </rPr>
      <t>REGIDOR</t>
    </r>
  </si>
  <si>
    <r>
      <rPr>
        <sz val="11"/>
        <rFont val="Calibri"/>
        <family val="2"/>
      </rPr>
      <t>13600</t>
    </r>
  </si>
  <si>
    <r>
      <rPr>
        <sz val="11"/>
        <rFont val="Calibri"/>
        <family val="2"/>
      </rPr>
      <t>13600000</t>
    </r>
  </si>
  <si>
    <r>
      <rPr>
        <sz val="11"/>
        <rFont val="Calibri"/>
        <family val="2"/>
      </rPr>
      <t>RÍO VIEJO</t>
    </r>
  </si>
  <si>
    <r>
      <rPr>
        <sz val="11"/>
        <rFont val="Calibri"/>
        <family val="2"/>
      </rPr>
      <t>13620</t>
    </r>
  </si>
  <si>
    <r>
      <rPr>
        <sz val="11"/>
        <rFont val="Calibri"/>
        <family val="2"/>
      </rPr>
      <t>13620000</t>
    </r>
  </si>
  <si>
    <r>
      <rPr>
        <sz val="11"/>
        <rFont val="Calibri"/>
        <family val="2"/>
      </rPr>
      <t>SAN CRISTÓBAL</t>
    </r>
  </si>
  <si>
    <r>
      <rPr>
        <sz val="11"/>
        <rFont val="Calibri"/>
        <family val="2"/>
      </rPr>
      <t>13647</t>
    </r>
  </si>
  <si>
    <r>
      <rPr>
        <sz val="11"/>
        <rFont val="Calibri"/>
        <family val="2"/>
      </rPr>
      <t>13647000</t>
    </r>
  </si>
  <si>
    <r>
      <rPr>
        <sz val="11"/>
        <rFont val="Calibri"/>
        <family val="2"/>
      </rPr>
      <t>SAN ESTANISLAO</t>
    </r>
  </si>
  <si>
    <r>
      <rPr>
        <sz val="11"/>
        <rFont val="Calibri"/>
        <family val="2"/>
      </rPr>
      <t>13650</t>
    </r>
  </si>
  <si>
    <r>
      <rPr>
        <sz val="11"/>
        <rFont val="Calibri"/>
        <family val="2"/>
      </rPr>
      <t>13650000</t>
    </r>
  </si>
  <si>
    <r>
      <rPr>
        <sz val="11"/>
        <rFont val="Calibri"/>
        <family val="2"/>
      </rPr>
      <t>SAN FERNANDO</t>
    </r>
  </si>
  <si>
    <r>
      <rPr>
        <sz val="11"/>
        <rFont val="Calibri"/>
        <family val="2"/>
      </rPr>
      <t>13654</t>
    </r>
  </si>
  <si>
    <r>
      <rPr>
        <sz val="11"/>
        <rFont val="Calibri"/>
        <family val="2"/>
      </rPr>
      <t>13654000</t>
    </r>
  </si>
  <si>
    <r>
      <rPr>
        <sz val="11"/>
        <rFont val="Calibri"/>
        <family val="2"/>
      </rPr>
      <t>SAN JACINTO</t>
    </r>
  </si>
  <si>
    <r>
      <rPr>
        <sz val="11"/>
        <rFont val="Calibri"/>
        <family val="2"/>
      </rPr>
      <t>13655</t>
    </r>
  </si>
  <si>
    <r>
      <rPr>
        <sz val="11"/>
        <rFont val="Calibri"/>
        <family val="2"/>
      </rPr>
      <t>13655000</t>
    </r>
  </si>
  <si>
    <r>
      <rPr>
        <sz val="11"/>
        <rFont val="Calibri"/>
        <family val="2"/>
      </rPr>
      <t>SAN JACINTO DEL CAUCA</t>
    </r>
  </si>
  <si>
    <r>
      <rPr>
        <sz val="11"/>
        <rFont val="Calibri"/>
        <family val="2"/>
      </rPr>
      <t>13657</t>
    </r>
  </si>
  <si>
    <r>
      <rPr>
        <sz val="11"/>
        <rFont val="Calibri"/>
        <family val="2"/>
      </rPr>
      <t>13657000</t>
    </r>
  </si>
  <si>
    <r>
      <rPr>
        <sz val="11"/>
        <rFont val="Calibri"/>
        <family val="2"/>
      </rPr>
      <t>SAN JUAN NEPOMUCENO</t>
    </r>
  </si>
  <si>
    <r>
      <rPr>
        <sz val="11"/>
        <rFont val="Calibri"/>
        <family val="2"/>
      </rPr>
      <t>13667</t>
    </r>
  </si>
  <si>
    <r>
      <rPr>
        <sz val="11"/>
        <rFont val="Calibri"/>
        <family val="2"/>
      </rPr>
      <t>13667000</t>
    </r>
  </si>
  <si>
    <r>
      <rPr>
        <sz val="11"/>
        <rFont val="Calibri"/>
        <family val="2"/>
      </rPr>
      <t>SAN MARTÍN DE LOBA</t>
    </r>
  </si>
  <si>
    <r>
      <rPr>
        <sz val="11"/>
        <rFont val="Calibri"/>
        <family val="2"/>
      </rPr>
      <t>13670</t>
    </r>
  </si>
  <si>
    <r>
      <rPr>
        <sz val="11"/>
        <rFont val="Calibri"/>
        <family val="2"/>
      </rPr>
      <t>13670000</t>
    </r>
  </si>
  <si>
    <r>
      <rPr>
        <sz val="11"/>
        <rFont val="Calibri"/>
        <family val="2"/>
      </rPr>
      <t>SAN PABLO</t>
    </r>
  </si>
  <si>
    <r>
      <rPr>
        <sz val="11"/>
        <rFont val="Calibri"/>
        <family val="2"/>
      </rPr>
      <t>13673</t>
    </r>
  </si>
  <si>
    <r>
      <rPr>
        <sz val="11"/>
        <rFont val="Calibri"/>
        <family val="2"/>
      </rPr>
      <t>13673000</t>
    </r>
  </si>
  <si>
    <r>
      <rPr>
        <sz val="11"/>
        <rFont val="Calibri"/>
        <family val="2"/>
      </rPr>
      <t>SANTA CATALINA</t>
    </r>
  </si>
  <si>
    <r>
      <rPr>
        <sz val="11"/>
        <rFont val="Calibri"/>
        <family val="2"/>
      </rPr>
      <t>13683</t>
    </r>
  </si>
  <si>
    <r>
      <rPr>
        <sz val="11"/>
        <rFont val="Calibri"/>
        <family val="2"/>
      </rPr>
      <t>13683000</t>
    </r>
  </si>
  <si>
    <r>
      <rPr>
        <sz val="11"/>
        <rFont val="Calibri"/>
        <family val="2"/>
      </rPr>
      <t>SANTA ROSA</t>
    </r>
  </si>
  <si>
    <r>
      <rPr>
        <sz val="11"/>
        <rFont val="Calibri"/>
        <family val="2"/>
      </rPr>
      <t>13688</t>
    </r>
  </si>
  <si>
    <r>
      <rPr>
        <sz val="11"/>
        <rFont val="Calibri"/>
        <family val="2"/>
      </rPr>
      <t>13688000</t>
    </r>
  </si>
  <si>
    <r>
      <rPr>
        <sz val="11"/>
        <rFont val="Calibri"/>
        <family val="2"/>
      </rPr>
      <t>SANTA ROSA DEL SUR</t>
    </r>
  </si>
  <si>
    <r>
      <rPr>
        <sz val="11"/>
        <rFont val="Calibri"/>
        <family val="2"/>
      </rPr>
      <t>13744</t>
    </r>
  </si>
  <si>
    <r>
      <rPr>
        <sz val="11"/>
        <rFont val="Calibri"/>
        <family val="2"/>
      </rPr>
      <t>13744000</t>
    </r>
  </si>
  <si>
    <r>
      <rPr>
        <sz val="11"/>
        <rFont val="Calibri"/>
        <family val="2"/>
      </rPr>
      <t>SIMITÍ</t>
    </r>
  </si>
  <si>
    <r>
      <rPr>
        <sz val="11"/>
        <rFont val="Calibri"/>
        <family val="2"/>
      </rPr>
      <t>13760</t>
    </r>
  </si>
  <si>
    <r>
      <rPr>
        <sz val="11"/>
        <rFont val="Calibri"/>
        <family val="2"/>
      </rPr>
      <t>13760000</t>
    </r>
  </si>
  <si>
    <r>
      <rPr>
        <sz val="11"/>
        <rFont val="Calibri"/>
        <family val="2"/>
      </rPr>
      <t>SOPLAVIENTO</t>
    </r>
  </si>
  <si>
    <r>
      <rPr>
        <sz val="11"/>
        <rFont val="Calibri"/>
        <family val="2"/>
      </rPr>
      <t>13780</t>
    </r>
  </si>
  <si>
    <r>
      <rPr>
        <sz val="11"/>
        <rFont val="Calibri"/>
        <family val="2"/>
      </rPr>
      <t>13780000</t>
    </r>
  </si>
  <si>
    <r>
      <rPr>
        <sz val="11"/>
        <rFont val="Calibri"/>
        <family val="2"/>
      </rPr>
      <t>TALAIGUA NUEVO</t>
    </r>
  </si>
  <si>
    <r>
      <rPr>
        <sz val="11"/>
        <rFont val="Calibri"/>
        <family val="2"/>
      </rPr>
      <t>13810</t>
    </r>
  </si>
  <si>
    <r>
      <rPr>
        <sz val="11"/>
        <rFont val="Calibri"/>
        <family val="2"/>
      </rPr>
      <t>13810000</t>
    </r>
  </si>
  <si>
    <r>
      <rPr>
        <sz val="11"/>
        <rFont val="Calibri"/>
        <family val="2"/>
      </rPr>
      <t>TIQUISIO</t>
    </r>
  </si>
  <si>
    <r>
      <rPr>
        <sz val="11"/>
        <rFont val="Calibri"/>
        <family val="2"/>
      </rPr>
      <t>PUERTO RICO</t>
    </r>
  </si>
  <si>
    <r>
      <rPr>
        <sz val="11"/>
        <rFont val="Calibri"/>
        <family val="2"/>
      </rPr>
      <t>13836</t>
    </r>
  </si>
  <si>
    <r>
      <rPr>
        <sz val="11"/>
        <rFont val="Calibri"/>
        <family val="2"/>
      </rPr>
      <t>13836000</t>
    </r>
  </si>
  <si>
    <r>
      <rPr>
        <sz val="11"/>
        <rFont val="Calibri"/>
        <family val="2"/>
      </rPr>
      <t>TURBACO</t>
    </r>
  </si>
  <si>
    <r>
      <rPr>
        <sz val="11"/>
        <rFont val="Calibri"/>
        <family val="2"/>
      </rPr>
      <t>13838</t>
    </r>
  </si>
  <si>
    <r>
      <rPr>
        <sz val="11"/>
        <rFont val="Calibri"/>
        <family val="2"/>
      </rPr>
      <t>13838000</t>
    </r>
  </si>
  <si>
    <r>
      <rPr>
        <sz val="11"/>
        <rFont val="Calibri"/>
        <family val="2"/>
      </rPr>
      <t>TURBANÁ</t>
    </r>
  </si>
  <si>
    <r>
      <rPr>
        <sz val="11"/>
        <rFont val="Calibri"/>
        <family val="2"/>
      </rPr>
      <t>13873</t>
    </r>
  </si>
  <si>
    <r>
      <rPr>
        <sz val="11"/>
        <rFont val="Calibri"/>
        <family val="2"/>
      </rPr>
      <t>13873000</t>
    </r>
  </si>
  <si>
    <r>
      <rPr>
        <sz val="11"/>
        <rFont val="Calibri"/>
        <family val="2"/>
      </rPr>
      <t>VILLANUEVA</t>
    </r>
  </si>
  <si>
    <r>
      <rPr>
        <sz val="11"/>
        <rFont val="Calibri"/>
        <family val="2"/>
      </rPr>
      <t>13894</t>
    </r>
  </si>
  <si>
    <r>
      <rPr>
        <sz val="11"/>
        <rFont val="Calibri"/>
        <family val="2"/>
      </rPr>
      <t>13894000</t>
    </r>
  </si>
  <si>
    <r>
      <rPr>
        <sz val="11"/>
        <rFont val="Calibri"/>
        <family val="2"/>
      </rPr>
      <t>ZAMBRANO</t>
    </r>
  </si>
  <si>
    <r>
      <rPr>
        <sz val="11"/>
        <rFont val="Calibri"/>
        <family val="2"/>
      </rPr>
      <t>15</t>
    </r>
  </si>
  <si>
    <r>
      <rPr>
        <sz val="11"/>
        <rFont val="Calibri"/>
        <family val="2"/>
      </rPr>
      <t>15001</t>
    </r>
  </si>
  <si>
    <r>
      <rPr>
        <sz val="11"/>
        <rFont val="Calibri"/>
        <family val="2"/>
      </rPr>
      <t>15001000</t>
    </r>
  </si>
  <si>
    <r>
      <rPr>
        <sz val="11"/>
        <rFont val="Calibri"/>
        <family val="2"/>
      </rPr>
      <t>BOYACÁ</t>
    </r>
  </si>
  <si>
    <r>
      <rPr>
        <sz val="11"/>
        <rFont val="Calibri"/>
        <family val="2"/>
      </rPr>
      <t>TUNJA</t>
    </r>
  </si>
  <si>
    <r>
      <rPr>
        <sz val="11"/>
        <rFont val="Calibri"/>
        <family val="2"/>
      </rPr>
      <t>15022</t>
    </r>
  </si>
  <si>
    <r>
      <rPr>
        <sz val="11"/>
        <rFont val="Calibri"/>
        <family val="2"/>
      </rPr>
      <t>15022000</t>
    </r>
  </si>
  <si>
    <r>
      <rPr>
        <sz val="11"/>
        <rFont val="Calibri"/>
        <family val="2"/>
      </rPr>
      <t>ALMEIDA</t>
    </r>
  </si>
  <si>
    <r>
      <rPr>
        <sz val="11"/>
        <rFont val="Calibri"/>
        <family val="2"/>
      </rPr>
      <t>15047</t>
    </r>
  </si>
  <si>
    <r>
      <rPr>
        <sz val="11"/>
        <rFont val="Calibri"/>
        <family val="2"/>
      </rPr>
      <t>15047000</t>
    </r>
  </si>
  <si>
    <r>
      <rPr>
        <sz val="11"/>
        <rFont val="Calibri"/>
        <family val="2"/>
      </rPr>
      <t>AQUITANIA</t>
    </r>
  </si>
  <si>
    <r>
      <rPr>
        <sz val="11"/>
        <rFont val="Calibri"/>
        <family val="2"/>
      </rPr>
      <t>15051</t>
    </r>
  </si>
  <si>
    <r>
      <rPr>
        <sz val="11"/>
        <rFont val="Calibri"/>
        <family val="2"/>
      </rPr>
      <t>15051000</t>
    </r>
  </si>
  <si>
    <r>
      <rPr>
        <sz val="11"/>
        <rFont val="Calibri"/>
        <family val="2"/>
      </rPr>
      <t>ARCABUCO</t>
    </r>
  </si>
  <si>
    <r>
      <rPr>
        <sz val="11"/>
        <rFont val="Calibri"/>
        <family val="2"/>
      </rPr>
      <t>15087</t>
    </r>
  </si>
  <si>
    <r>
      <rPr>
        <sz val="11"/>
        <rFont val="Calibri"/>
        <family val="2"/>
      </rPr>
      <t>15087000</t>
    </r>
  </si>
  <si>
    <r>
      <rPr>
        <sz val="11"/>
        <rFont val="Calibri"/>
        <family val="2"/>
      </rPr>
      <t>BELÉN</t>
    </r>
  </si>
  <si>
    <r>
      <rPr>
        <sz val="11"/>
        <rFont val="Calibri"/>
        <family val="2"/>
      </rPr>
      <t>15090</t>
    </r>
  </si>
  <si>
    <r>
      <rPr>
        <sz val="11"/>
        <rFont val="Calibri"/>
        <family val="2"/>
      </rPr>
      <t>15090000</t>
    </r>
  </si>
  <si>
    <r>
      <rPr>
        <sz val="11"/>
        <rFont val="Calibri"/>
        <family val="2"/>
      </rPr>
      <t>BERBEO</t>
    </r>
  </si>
  <si>
    <r>
      <rPr>
        <sz val="11"/>
        <rFont val="Calibri"/>
        <family val="2"/>
      </rPr>
      <t>15092</t>
    </r>
  </si>
  <si>
    <r>
      <rPr>
        <sz val="11"/>
        <rFont val="Calibri"/>
        <family val="2"/>
      </rPr>
      <t>15092000</t>
    </r>
  </si>
  <si>
    <r>
      <rPr>
        <sz val="11"/>
        <rFont val="Calibri"/>
        <family val="2"/>
      </rPr>
      <t>BETÉITIVA</t>
    </r>
  </si>
  <si>
    <r>
      <rPr>
        <sz val="11"/>
        <rFont val="Calibri"/>
        <family val="2"/>
      </rPr>
      <t>15097</t>
    </r>
  </si>
  <si>
    <r>
      <rPr>
        <sz val="11"/>
        <rFont val="Calibri"/>
        <family val="2"/>
      </rPr>
      <t>15097000</t>
    </r>
  </si>
  <si>
    <r>
      <rPr>
        <sz val="11"/>
        <rFont val="Calibri"/>
        <family val="2"/>
      </rPr>
      <t>BOAVITA</t>
    </r>
  </si>
  <si>
    <r>
      <rPr>
        <sz val="11"/>
        <rFont val="Calibri"/>
        <family val="2"/>
      </rPr>
      <t>15104</t>
    </r>
  </si>
  <si>
    <r>
      <rPr>
        <sz val="11"/>
        <rFont val="Calibri"/>
        <family val="2"/>
      </rPr>
      <t>15104000</t>
    </r>
  </si>
  <si>
    <r>
      <rPr>
        <sz val="11"/>
        <rFont val="Calibri"/>
        <family val="2"/>
      </rPr>
      <t>15106</t>
    </r>
  </si>
  <si>
    <r>
      <rPr>
        <sz val="11"/>
        <rFont val="Calibri"/>
        <family val="2"/>
      </rPr>
      <t>15106000</t>
    </r>
  </si>
  <si>
    <r>
      <rPr>
        <sz val="11"/>
        <rFont val="Calibri"/>
        <family val="2"/>
      </rPr>
      <t>15109</t>
    </r>
  </si>
  <si>
    <r>
      <rPr>
        <sz val="11"/>
        <rFont val="Calibri"/>
        <family val="2"/>
      </rPr>
      <t>15109000</t>
    </r>
  </si>
  <si>
    <r>
      <rPr>
        <sz val="11"/>
        <rFont val="Calibri"/>
        <family val="2"/>
      </rPr>
      <t>BUENAVISTA</t>
    </r>
  </si>
  <si>
    <r>
      <rPr>
        <sz val="11"/>
        <rFont val="Calibri"/>
        <family val="2"/>
      </rPr>
      <t>15114</t>
    </r>
  </si>
  <si>
    <r>
      <rPr>
        <sz val="11"/>
        <rFont val="Calibri"/>
        <family val="2"/>
      </rPr>
      <t>15114000</t>
    </r>
  </si>
  <si>
    <r>
      <rPr>
        <sz val="11"/>
        <rFont val="Calibri"/>
        <family val="2"/>
      </rPr>
      <t>BUSBANZÁ</t>
    </r>
  </si>
  <si>
    <r>
      <rPr>
        <sz val="11"/>
        <rFont val="Calibri"/>
        <family val="2"/>
      </rPr>
      <t>15131</t>
    </r>
  </si>
  <si>
    <r>
      <rPr>
        <sz val="11"/>
        <rFont val="Calibri"/>
        <family val="2"/>
      </rPr>
      <t>15131000</t>
    </r>
  </si>
  <si>
    <r>
      <rPr>
        <sz val="11"/>
        <rFont val="Calibri"/>
        <family val="2"/>
      </rPr>
      <t>15135</t>
    </r>
  </si>
  <si>
    <r>
      <rPr>
        <sz val="11"/>
        <rFont val="Calibri"/>
        <family val="2"/>
      </rPr>
      <t>15135000</t>
    </r>
  </si>
  <si>
    <r>
      <rPr>
        <sz val="11"/>
        <rFont val="Calibri"/>
        <family val="2"/>
      </rPr>
      <t>CAMPOHERMOSO</t>
    </r>
  </si>
  <si>
    <r>
      <rPr>
        <sz val="11"/>
        <rFont val="Calibri"/>
        <family val="2"/>
      </rPr>
      <t>15162</t>
    </r>
  </si>
  <si>
    <r>
      <rPr>
        <sz val="11"/>
        <rFont val="Calibri"/>
        <family val="2"/>
      </rPr>
      <t>15162000</t>
    </r>
  </si>
  <si>
    <r>
      <rPr>
        <sz val="11"/>
        <rFont val="Calibri"/>
        <family val="2"/>
      </rPr>
      <t>CERINZA</t>
    </r>
  </si>
  <si>
    <r>
      <rPr>
        <sz val="11"/>
        <rFont val="Calibri"/>
        <family val="2"/>
      </rPr>
      <t>15172</t>
    </r>
  </si>
  <si>
    <r>
      <rPr>
        <sz val="11"/>
        <rFont val="Calibri"/>
        <family val="2"/>
      </rPr>
      <t>15172000</t>
    </r>
  </si>
  <si>
    <r>
      <rPr>
        <sz val="11"/>
        <rFont val="Calibri"/>
        <family val="2"/>
      </rPr>
      <t>CHINAVITA</t>
    </r>
  </si>
  <si>
    <r>
      <rPr>
        <sz val="11"/>
        <rFont val="Calibri"/>
        <family val="2"/>
      </rPr>
      <t>15176</t>
    </r>
  </si>
  <si>
    <r>
      <rPr>
        <sz val="11"/>
        <rFont val="Calibri"/>
        <family val="2"/>
      </rPr>
      <t>15176000</t>
    </r>
  </si>
  <si>
    <r>
      <rPr>
        <sz val="11"/>
        <rFont val="Calibri"/>
        <family val="2"/>
      </rPr>
      <t>CHIQUINQUIRÁ</t>
    </r>
  </si>
  <si>
    <r>
      <rPr>
        <sz val="11"/>
        <rFont val="Calibri"/>
        <family val="2"/>
      </rPr>
      <t>15180</t>
    </r>
  </si>
  <si>
    <r>
      <rPr>
        <sz val="11"/>
        <rFont val="Calibri"/>
        <family val="2"/>
      </rPr>
      <t>15180000</t>
    </r>
  </si>
  <si>
    <r>
      <rPr>
        <sz val="11"/>
        <rFont val="Calibri"/>
        <family val="2"/>
      </rPr>
      <t>CHISCAS</t>
    </r>
  </si>
  <si>
    <r>
      <rPr>
        <sz val="11"/>
        <rFont val="Calibri"/>
        <family val="2"/>
      </rPr>
      <t>15183</t>
    </r>
  </si>
  <si>
    <r>
      <rPr>
        <sz val="11"/>
        <rFont val="Calibri"/>
        <family val="2"/>
      </rPr>
      <t>15183000</t>
    </r>
  </si>
  <si>
    <r>
      <rPr>
        <sz val="11"/>
        <rFont val="Calibri"/>
        <family val="2"/>
      </rPr>
      <t>CHITA</t>
    </r>
  </si>
  <si>
    <r>
      <rPr>
        <sz val="11"/>
        <rFont val="Calibri"/>
        <family val="2"/>
      </rPr>
      <t>15185</t>
    </r>
  </si>
  <si>
    <r>
      <rPr>
        <sz val="11"/>
        <rFont val="Calibri"/>
        <family val="2"/>
      </rPr>
      <t>15185000</t>
    </r>
  </si>
  <si>
    <r>
      <rPr>
        <sz val="11"/>
        <rFont val="Calibri"/>
        <family val="2"/>
      </rPr>
      <t>CHITARAQUE</t>
    </r>
  </si>
  <si>
    <r>
      <rPr>
        <sz val="11"/>
        <rFont val="Calibri"/>
        <family val="2"/>
      </rPr>
      <t>15187</t>
    </r>
  </si>
  <si>
    <r>
      <rPr>
        <sz val="11"/>
        <rFont val="Calibri"/>
        <family val="2"/>
      </rPr>
      <t>15187000</t>
    </r>
  </si>
  <si>
    <r>
      <rPr>
        <sz val="11"/>
        <rFont val="Calibri"/>
        <family val="2"/>
      </rPr>
      <t>CHIVATÁ</t>
    </r>
  </si>
  <si>
    <r>
      <rPr>
        <sz val="11"/>
        <rFont val="Calibri"/>
        <family val="2"/>
      </rPr>
      <t>15189</t>
    </r>
  </si>
  <si>
    <r>
      <rPr>
        <sz val="11"/>
        <rFont val="Calibri"/>
        <family val="2"/>
      </rPr>
      <t>15189000</t>
    </r>
  </si>
  <si>
    <r>
      <rPr>
        <sz val="11"/>
        <rFont val="Calibri"/>
        <family val="2"/>
      </rPr>
      <t>CIÉNEGA</t>
    </r>
  </si>
  <si>
    <r>
      <rPr>
        <sz val="11"/>
        <rFont val="Calibri"/>
        <family val="2"/>
      </rPr>
      <t>15204</t>
    </r>
  </si>
  <si>
    <r>
      <rPr>
        <sz val="11"/>
        <rFont val="Calibri"/>
        <family val="2"/>
      </rPr>
      <t>15204000</t>
    </r>
  </si>
  <si>
    <r>
      <rPr>
        <sz val="11"/>
        <rFont val="Calibri"/>
        <family val="2"/>
      </rPr>
      <t>CÓMBITA</t>
    </r>
  </si>
  <si>
    <r>
      <rPr>
        <sz val="11"/>
        <rFont val="Calibri"/>
        <family val="2"/>
      </rPr>
      <t>15212</t>
    </r>
  </si>
  <si>
    <r>
      <rPr>
        <sz val="11"/>
        <rFont val="Calibri"/>
        <family val="2"/>
      </rPr>
      <t>15212000</t>
    </r>
  </si>
  <si>
    <r>
      <rPr>
        <sz val="11"/>
        <rFont val="Calibri"/>
        <family val="2"/>
      </rPr>
      <t>COPER</t>
    </r>
  </si>
  <si>
    <r>
      <rPr>
        <sz val="11"/>
        <rFont val="Calibri"/>
        <family val="2"/>
      </rPr>
      <t>15215</t>
    </r>
  </si>
  <si>
    <r>
      <rPr>
        <sz val="11"/>
        <rFont val="Calibri"/>
        <family val="2"/>
      </rPr>
      <t>15215000</t>
    </r>
  </si>
  <si>
    <r>
      <rPr>
        <sz val="11"/>
        <rFont val="Calibri"/>
        <family val="2"/>
      </rPr>
      <t>CORRALES</t>
    </r>
  </si>
  <si>
    <r>
      <rPr>
        <sz val="11"/>
        <rFont val="Calibri"/>
        <family val="2"/>
      </rPr>
      <t>15218</t>
    </r>
  </si>
  <si>
    <r>
      <rPr>
        <sz val="11"/>
        <rFont val="Calibri"/>
        <family val="2"/>
      </rPr>
      <t>15218000</t>
    </r>
  </si>
  <si>
    <r>
      <rPr>
        <sz val="11"/>
        <rFont val="Calibri"/>
        <family val="2"/>
      </rPr>
      <t>COVARACHÍA</t>
    </r>
  </si>
  <si>
    <r>
      <rPr>
        <sz val="11"/>
        <rFont val="Calibri"/>
        <family val="2"/>
      </rPr>
      <t>15223</t>
    </r>
  </si>
  <si>
    <r>
      <rPr>
        <sz val="11"/>
        <rFont val="Calibri"/>
        <family val="2"/>
      </rPr>
      <t>15223000</t>
    </r>
  </si>
  <si>
    <r>
      <rPr>
        <sz val="11"/>
        <rFont val="Calibri"/>
        <family val="2"/>
      </rPr>
      <t>CUBARÁ</t>
    </r>
  </si>
  <si>
    <r>
      <rPr>
        <sz val="11"/>
        <rFont val="Calibri"/>
        <family val="2"/>
      </rPr>
      <t>15224</t>
    </r>
  </si>
  <si>
    <r>
      <rPr>
        <sz val="11"/>
        <rFont val="Calibri"/>
        <family val="2"/>
      </rPr>
      <t>15224000</t>
    </r>
  </si>
  <si>
    <r>
      <rPr>
        <sz val="11"/>
        <rFont val="Calibri"/>
        <family val="2"/>
      </rPr>
      <t>CUCAITA</t>
    </r>
  </si>
  <si>
    <r>
      <rPr>
        <sz val="11"/>
        <rFont val="Calibri"/>
        <family val="2"/>
      </rPr>
      <t>15226</t>
    </r>
  </si>
  <si>
    <r>
      <rPr>
        <sz val="11"/>
        <rFont val="Calibri"/>
        <family val="2"/>
      </rPr>
      <t>15226000</t>
    </r>
  </si>
  <si>
    <r>
      <rPr>
        <sz val="11"/>
        <rFont val="Calibri"/>
        <family val="2"/>
      </rPr>
      <t>CUÍTIVA</t>
    </r>
  </si>
  <si>
    <r>
      <rPr>
        <sz val="11"/>
        <rFont val="Calibri"/>
        <family val="2"/>
      </rPr>
      <t>15232</t>
    </r>
  </si>
  <si>
    <r>
      <rPr>
        <sz val="11"/>
        <rFont val="Calibri"/>
        <family val="2"/>
      </rPr>
      <t>15232000</t>
    </r>
  </si>
  <si>
    <r>
      <rPr>
        <sz val="11"/>
        <rFont val="Calibri"/>
        <family val="2"/>
      </rPr>
      <t>CHÍQUIZA</t>
    </r>
  </si>
  <si>
    <r>
      <rPr>
        <sz val="11"/>
        <rFont val="Calibri"/>
        <family val="2"/>
      </rPr>
      <t>15236</t>
    </r>
  </si>
  <si>
    <r>
      <rPr>
        <sz val="11"/>
        <rFont val="Calibri"/>
        <family val="2"/>
      </rPr>
      <t>15236000</t>
    </r>
  </si>
  <si>
    <r>
      <rPr>
        <sz val="11"/>
        <rFont val="Calibri"/>
        <family val="2"/>
      </rPr>
      <t>CHIVOR</t>
    </r>
  </si>
  <si>
    <r>
      <rPr>
        <sz val="11"/>
        <rFont val="Calibri"/>
        <family val="2"/>
      </rPr>
      <t>15238</t>
    </r>
  </si>
  <si>
    <r>
      <rPr>
        <sz val="11"/>
        <rFont val="Calibri"/>
        <family val="2"/>
      </rPr>
      <t>15238000</t>
    </r>
  </si>
  <si>
    <r>
      <rPr>
        <sz val="11"/>
        <rFont val="Calibri"/>
        <family val="2"/>
      </rPr>
      <t>DUITAMA</t>
    </r>
  </si>
  <si>
    <r>
      <rPr>
        <sz val="11"/>
        <rFont val="Calibri"/>
        <family val="2"/>
      </rPr>
      <t>15244</t>
    </r>
  </si>
  <si>
    <r>
      <rPr>
        <sz val="11"/>
        <rFont val="Calibri"/>
        <family val="2"/>
      </rPr>
      <t>15244000</t>
    </r>
  </si>
  <si>
    <r>
      <rPr>
        <sz val="11"/>
        <rFont val="Calibri"/>
        <family val="2"/>
      </rPr>
      <t>EL COCUY</t>
    </r>
  </si>
  <si>
    <r>
      <rPr>
        <sz val="11"/>
        <rFont val="Calibri"/>
        <family val="2"/>
      </rPr>
      <t>15248</t>
    </r>
  </si>
  <si>
    <r>
      <rPr>
        <sz val="11"/>
        <rFont val="Calibri"/>
        <family val="2"/>
      </rPr>
      <t>15248000</t>
    </r>
  </si>
  <si>
    <r>
      <rPr>
        <sz val="11"/>
        <rFont val="Calibri"/>
        <family val="2"/>
      </rPr>
      <t>EL ESPINO</t>
    </r>
  </si>
  <si>
    <r>
      <rPr>
        <sz val="11"/>
        <rFont val="Calibri"/>
        <family val="2"/>
      </rPr>
      <t>15272</t>
    </r>
  </si>
  <si>
    <r>
      <rPr>
        <sz val="11"/>
        <rFont val="Calibri"/>
        <family val="2"/>
      </rPr>
      <t>15272000</t>
    </r>
  </si>
  <si>
    <r>
      <rPr>
        <sz val="11"/>
        <rFont val="Calibri"/>
        <family val="2"/>
      </rPr>
      <t>FIRAVITOBA</t>
    </r>
  </si>
  <si>
    <r>
      <rPr>
        <sz val="11"/>
        <rFont val="Calibri"/>
        <family val="2"/>
      </rPr>
      <t>15276</t>
    </r>
  </si>
  <si>
    <r>
      <rPr>
        <sz val="11"/>
        <rFont val="Calibri"/>
        <family val="2"/>
      </rPr>
      <t>15276000</t>
    </r>
  </si>
  <si>
    <r>
      <rPr>
        <sz val="11"/>
        <rFont val="Calibri"/>
        <family val="2"/>
      </rPr>
      <t>FLORESTA</t>
    </r>
  </si>
  <si>
    <r>
      <rPr>
        <sz val="11"/>
        <rFont val="Calibri"/>
        <family val="2"/>
      </rPr>
      <t>15293</t>
    </r>
  </si>
  <si>
    <r>
      <rPr>
        <sz val="11"/>
        <rFont val="Calibri"/>
        <family val="2"/>
      </rPr>
      <t>15293000</t>
    </r>
  </si>
  <si>
    <r>
      <rPr>
        <sz val="11"/>
        <rFont val="Calibri"/>
        <family val="2"/>
      </rPr>
      <t>GACHANTIVÁ</t>
    </r>
  </si>
  <si>
    <r>
      <rPr>
        <sz val="11"/>
        <rFont val="Calibri"/>
        <family val="2"/>
      </rPr>
      <t>15296</t>
    </r>
  </si>
  <si>
    <r>
      <rPr>
        <sz val="11"/>
        <rFont val="Calibri"/>
        <family val="2"/>
      </rPr>
      <t>15296000</t>
    </r>
  </si>
  <si>
    <r>
      <rPr>
        <sz val="11"/>
        <rFont val="Calibri"/>
        <family val="2"/>
      </rPr>
      <t>GÁMEZA</t>
    </r>
  </si>
  <si>
    <r>
      <rPr>
        <sz val="11"/>
        <rFont val="Calibri"/>
        <family val="2"/>
      </rPr>
      <t>15299</t>
    </r>
  </si>
  <si>
    <r>
      <rPr>
        <sz val="11"/>
        <rFont val="Calibri"/>
        <family val="2"/>
      </rPr>
      <t>15299000</t>
    </r>
  </si>
  <si>
    <r>
      <rPr>
        <sz val="11"/>
        <rFont val="Calibri"/>
        <family val="2"/>
      </rPr>
      <t>GARAGOA</t>
    </r>
  </si>
  <si>
    <r>
      <rPr>
        <sz val="11"/>
        <rFont val="Calibri"/>
        <family val="2"/>
      </rPr>
      <t>15317</t>
    </r>
  </si>
  <si>
    <r>
      <rPr>
        <sz val="11"/>
        <rFont val="Calibri"/>
        <family val="2"/>
      </rPr>
      <t>15317000</t>
    </r>
  </si>
  <si>
    <r>
      <rPr>
        <sz val="11"/>
        <rFont val="Calibri"/>
        <family val="2"/>
      </rPr>
      <t>GUACAMAYAS</t>
    </r>
  </si>
  <si>
    <r>
      <rPr>
        <sz val="11"/>
        <rFont val="Calibri"/>
        <family val="2"/>
      </rPr>
      <t>15322</t>
    </r>
  </si>
  <si>
    <r>
      <rPr>
        <sz val="11"/>
        <rFont val="Calibri"/>
        <family val="2"/>
      </rPr>
      <t>15322000</t>
    </r>
  </si>
  <si>
    <r>
      <rPr>
        <sz val="11"/>
        <rFont val="Calibri"/>
        <family val="2"/>
      </rPr>
      <t>GUATEQUE</t>
    </r>
  </si>
  <si>
    <r>
      <rPr>
        <sz val="11"/>
        <rFont val="Calibri"/>
        <family val="2"/>
      </rPr>
      <t>15325</t>
    </r>
  </si>
  <si>
    <r>
      <rPr>
        <sz val="11"/>
        <rFont val="Calibri"/>
        <family val="2"/>
      </rPr>
      <t>15325000</t>
    </r>
  </si>
  <si>
    <r>
      <rPr>
        <sz val="11"/>
        <rFont val="Calibri"/>
        <family val="2"/>
      </rPr>
      <t>GUAYATÁ</t>
    </r>
  </si>
  <si>
    <r>
      <rPr>
        <sz val="11"/>
        <rFont val="Calibri"/>
        <family val="2"/>
      </rPr>
      <t>15332</t>
    </r>
  </si>
  <si>
    <r>
      <rPr>
        <sz val="11"/>
        <rFont val="Calibri"/>
        <family val="2"/>
      </rPr>
      <t>15332000</t>
    </r>
  </si>
  <si>
    <r>
      <rPr>
        <sz val="11"/>
        <rFont val="Calibri"/>
        <family val="2"/>
      </rPr>
      <t>GÜICÁN DE LA SIERRA</t>
    </r>
  </si>
  <si>
    <r>
      <rPr>
        <sz val="11"/>
        <rFont val="Calibri"/>
        <family val="2"/>
      </rPr>
      <t>15362</t>
    </r>
  </si>
  <si>
    <r>
      <rPr>
        <sz val="11"/>
        <rFont val="Calibri"/>
        <family val="2"/>
      </rPr>
      <t>15362000</t>
    </r>
  </si>
  <si>
    <r>
      <rPr>
        <sz val="11"/>
        <rFont val="Calibri"/>
        <family val="2"/>
      </rPr>
      <t>IZA</t>
    </r>
  </si>
  <si>
    <r>
      <rPr>
        <sz val="11"/>
        <rFont val="Calibri"/>
        <family val="2"/>
      </rPr>
      <t>15367</t>
    </r>
  </si>
  <si>
    <r>
      <rPr>
        <sz val="11"/>
        <rFont val="Calibri"/>
        <family val="2"/>
      </rPr>
      <t>15367000</t>
    </r>
  </si>
  <si>
    <r>
      <rPr>
        <sz val="11"/>
        <rFont val="Calibri"/>
        <family val="2"/>
      </rPr>
      <t>JENESANO</t>
    </r>
  </si>
  <si>
    <r>
      <rPr>
        <sz val="11"/>
        <rFont val="Calibri"/>
        <family val="2"/>
      </rPr>
      <t>15368</t>
    </r>
  </si>
  <si>
    <r>
      <rPr>
        <sz val="11"/>
        <rFont val="Calibri"/>
        <family val="2"/>
      </rPr>
      <t>15368000</t>
    </r>
  </si>
  <si>
    <r>
      <rPr>
        <sz val="11"/>
        <rFont val="Calibri"/>
        <family val="2"/>
      </rPr>
      <t>15377</t>
    </r>
  </si>
  <si>
    <r>
      <rPr>
        <sz val="11"/>
        <rFont val="Calibri"/>
        <family val="2"/>
      </rPr>
      <t>15377000</t>
    </r>
  </si>
  <si>
    <r>
      <rPr>
        <sz val="11"/>
        <rFont val="Calibri"/>
        <family val="2"/>
      </rPr>
      <t>LABRANZAGRANDE</t>
    </r>
  </si>
  <si>
    <r>
      <rPr>
        <sz val="11"/>
        <rFont val="Calibri"/>
        <family val="2"/>
      </rPr>
      <t>15380</t>
    </r>
  </si>
  <si>
    <r>
      <rPr>
        <sz val="11"/>
        <rFont val="Calibri"/>
        <family val="2"/>
      </rPr>
      <t>15380000</t>
    </r>
  </si>
  <si>
    <r>
      <rPr>
        <sz val="11"/>
        <rFont val="Calibri"/>
        <family val="2"/>
      </rPr>
      <t>LA CAPILLA</t>
    </r>
  </si>
  <si>
    <r>
      <rPr>
        <sz val="11"/>
        <rFont val="Calibri"/>
        <family val="2"/>
      </rPr>
      <t>15401</t>
    </r>
  </si>
  <si>
    <r>
      <rPr>
        <sz val="11"/>
        <rFont val="Calibri"/>
        <family val="2"/>
      </rPr>
      <t>15401000</t>
    </r>
  </si>
  <si>
    <r>
      <rPr>
        <sz val="11"/>
        <rFont val="Calibri"/>
        <family val="2"/>
      </rPr>
      <t>LA VICTORIA</t>
    </r>
  </si>
  <si>
    <r>
      <rPr>
        <sz val="11"/>
        <rFont val="Calibri"/>
        <family val="2"/>
      </rPr>
      <t>15403</t>
    </r>
  </si>
  <si>
    <r>
      <rPr>
        <sz val="11"/>
        <rFont val="Calibri"/>
        <family val="2"/>
      </rPr>
      <t>15403000</t>
    </r>
  </si>
  <si>
    <r>
      <rPr>
        <sz val="11"/>
        <rFont val="Calibri"/>
        <family val="2"/>
      </rPr>
      <t>LA UVITA</t>
    </r>
  </si>
  <si>
    <r>
      <rPr>
        <sz val="11"/>
        <rFont val="Calibri"/>
        <family val="2"/>
      </rPr>
      <t>15407</t>
    </r>
  </si>
  <si>
    <r>
      <rPr>
        <sz val="11"/>
        <rFont val="Calibri"/>
        <family val="2"/>
      </rPr>
      <t>15407000</t>
    </r>
  </si>
  <si>
    <r>
      <rPr>
        <sz val="11"/>
        <rFont val="Calibri"/>
        <family val="2"/>
      </rPr>
      <t>VILLA DE LEYVA</t>
    </r>
  </si>
  <si>
    <r>
      <rPr>
        <sz val="11"/>
        <rFont val="Calibri"/>
        <family val="2"/>
      </rPr>
      <t>15425</t>
    </r>
  </si>
  <si>
    <r>
      <rPr>
        <sz val="11"/>
        <rFont val="Calibri"/>
        <family val="2"/>
      </rPr>
      <t>15425000</t>
    </r>
  </si>
  <si>
    <r>
      <rPr>
        <sz val="11"/>
        <rFont val="Calibri"/>
        <family val="2"/>
      </rPr>
      <t>MACANAL</t>
    </r>
  </si>
  <si>
    <r>
      <rPr>
        <sz val="11"/>
        <rFont val="Calibri"/>
        <family val="2"/>
      </rPr>
      <t>15442</t>
    </r>
  </si>
  <si>
    <r>
      <rPr>
        <sz val="11"/>
        <rFont val="Calibri"/>
        <family val="2"/>
      </rPr>
      <t>15442000</t>
    </r>
  </si>
  <si>
    <r>
      <rPr>
        <sz val="11"/>
        <rFont val="Calibri"/>
        <family val="2"/>
      </rPr>
      <t>MARIPÍ</t>
    </r>
  </si>
  <si>
    <r>
      <rPr>
        <sz val="11"/>
        <rFont val="Calibri"/>
        <family val="2"/>
      </rPr>
      <t>15455</t>
    </r>
  </si>
  <si>
    <r>
      <rPr>
        <sz val="11"/>
        <rFont val="Calibri"/>
        <family val="2"/>
      </rPr>
      <t>15455000</t>
    </r>
  </si>
  <si>
    <r>
      <rPr>
        <sz val="11"/>
        <rFont val="Calibri"/>
        <family val="2"/>
      </rPr>
      <t>MIRAFLORES</t>
    </r>
  </si>
  <si>
    <r>
      <rPr>
        <sz val="11"/>
        <rFont val="Calibri"/>
        <family val="2"/>
      </rPr>
      <t>15464</t>
    </r>
  </si>
  <si>
    <r>
      <rPr>
        <sz val="11"/>
        <rFont val="Calibri"/>
        <family val="2"/>
      </rPr>
      <t>15464000</t>
    </r>
  </si>
  <si>
    <r>
      <rPr>
        <sz val="11"/>
        <rFont val="Calibri"/>
        <family val="2"/>
      </rPr>
      <t>MONGUA</t>
    </r>
  </si>
  <si>
    <r>
      <rPr>
        <sz val="11"/>
        <rFont val="Calibri"/>
        <family val="2"/>
      </rPr>
      <t>15466</t>
    </r>
  </si>
  <si>
    <r>
      <rPr>
        <sz val="11"/>
        <rFont val="Calibri"/>
        <family val="2"/>
      </rPr>
      <t>15466000</t>
    </r>
  </si>
  <si>
    <r>
      <rPr>
        <sz val="11"/>
        <rFont val="Calibri"/>
        <family val="2"/>
      </rPr>
      <t>MONGUÍ</t>
    </r>
  </si>
  <si>
    <r>
      <rPr>
        <sz val="11"/>
        <rFont val="Calibri"/>
        <family val="2"/>
      </rPr>
      <t>15469</t>
    </r>
  </si>
  <si>
    <r>
      <rPr>
        <sz val="11"/>
        <rFont val="Calibri"/>
        <family val="2"/>
      </rPr>
      <t>15469000</t>
    </r>
  </si>
  <si>
    <r>
      <rPr>
        <sz val="11"/>
        <rFont val="Calibri"/>
        <family val="2"/>
      </rPr>
      <t>MONIQUIRÁ</t>
    </r>
  </si>
  <si>
    <r>
      <rPr>
        <sz val="11"/>
        <rFont val="Calibri"/>
        <family val="2"/>
      </rPr>
      <t>15476</t>
    </r>
  </si>
  <si>
    <r>
      <rPr>
        <sz val="11"/>
        <rFont val="Calibri"/>
        <family val="2"/>
      </rPr>
      <t>15476000</t>
    </r>
  </si>
  <si>
    <r>
      <rPr>
        <sz val="11"/>
        <rFont val="Calibri"/>
        <family val="2"/>
      </rPr>
      <t>MOTAVITA</t>
    </r>
  </si>
  <si>
    <r>
      <rPr>
        <sz val="11"/>
        <rFont val="Calibri"/>
        <family val="2"/>
      </rPr>
      <t>15480</t>
    </r>
  </si>
  <si>
    <r>
      <rPr>
        <sz val="11"/>
        <rFont val="Calibri"/>
        <family val="2"/>
      </rPr>
      <t>15480000</t>
    </r>
  </si>
  <si>
    <r>
      <rPr>
        <sz val="11"/>
        <rFont val="Calibri"/>
        <family val="2"/>
      </rPr>
      <t>MUZO</t>
    </r>
  </si>
  <si>
    <r>
      <rPr>
        <sz val="11"/>
        <rFont val="Calibri"/>
        <family val="2"/>
      </rPr>
      <t>15491</t>
    </r>
  </si>
  <si>
    <r>
      <rPr>
        <sz val="11"/>
        <rFont val="Calibri"/>
        <family val="2"/>
      </rPr>
      <t>15491000</t>
    </r>
  </si>
  <si>
    <r>
      <rPr>
        <sz val="11"/>
        <rFont val="Calibri"/>
        <family val="2"/>
      </rPr>
      <t>NOBSA</t>
    </r>
  </si>
  <si>
    <r>
      <rPr>
        <sz val="11"/>
        <rFont val="Calibri"/>
        <family val="2"/>
      </rPr>
      <t>15494</t>
    </r>
  </si>
  <si>
    <r>
      <rPr>
        <sz val="11"/>
        <rFont val="Calibri"/>
        <family val="2"/>
      </rPr>
      <t>15494000</t>
    </r>
  </si>
  <si>
    <r>
      <rPr>
        <sz val="11"/>
        <rFont val="Calibri"/>
        <family val="2"/>
      </rPr>
      <t>NUEVO COLÓN</t>
    </r>
  </si>
  <si>
    <r>
      <rPr>
        <sz val="11"/>
        <rFont val="Calibri"/>
        <family val="2"/>
      </rPr>
      <t>15500</t>
    </r>
  </si>
  <si>
    <r>
      <rPr>
        <sz val="11"/>
        <rFont val="Calibri"/>
        <family val="2"/>
      </rPr>
      <t>15500000</t>
    </r>
  </si>
  <si>
    <r>
      <rPr>
        <sz val="11"/>
        <rFont val="Calibri"/>
        <family val="2"/>
      </rPr>
      <t>OICATÁ</t>
    </r>
  </si>
  <si>
    <r>
      <rPr>
        <sz val="11"/>
        <rFont val="Calibri"/>
        <family val="2"/>
      </rPr>
      <t>15507</t>
    </r>
  </si>
  <si>
    <r>
      <rPr>
        <sz val="11"/>
        <rFont val="Calibri"/>
        <family val="2"/>
      </rPr>
      <t>15507000</t>
    </r>
  </si>
  <si>
    <r>
      <rPr>
        <sz val="11"/>
        <rFont val="Calibri"/>
        <family val="2"/>
      </rPr>
      <t>OTANCHE</t>
    </r>
  </si>
  <si>
    <r>
      <rPr>
        <sz val="11"/>
        <rFont val="Calibri"/>
        <family val="2"/>
      </rPr>
      <t>15511</t>
    </r>
  </si>
  <si>
    <r>
      <rPr>
        <sz val="11"/>
        <rFont val="Calibri"/>
        <family val="2"/>
      </rPr>
      <t>15511000</t>
    </r>
  </si>
  <si>
    <r>
      <rPr>
        <sz val="11"/>
        <rFont val="Calibri"/>
        <family val="2"/>
      </rPr>
      <t>PACHAVITA</t>
    </r>
  </si>
  <si>
    <r>
      <rPr>
        <sz val="11"/>
        <rFont val="Calibri"/>
        <family val="2"/>
      </rPr>
      <t>15514</t>
    </r>
  </si>
  <si>
    <r>
      <rPr>
        <sz val="11"/>
        <rFont val="Calibri"/>
        <family val="2"/>
      </rPr>
      <t>15514000</t>
    </r>
  </si>
  <si>
    <r>
      <rPr>
        <sz val="11"/>
        <rFont val="Calibri"/>
        <family val="2"/>
      </rPr>
      <t>PÁEZ</t>
    </r>
  </si>
  <si>
    <r>
      <rPr>
        <sz val="11"/>
        <rFont val="Calibri"/>
        <family val="2"/>
      </rPr>
      <t>15516</t>
    </r>
  </si>
  <si>
    <r>
      <rPr>
        <sz val="11"/>
        <rFont val="Calibri"/>
        <family val="2"/>
      </rPr>
      <t>15516000</t>
    </r>
  </si>
  <si>
    <r>
      <rPr>
        <sz val="11"/>
        <rFont val="Calibri"/>
        <family val="2"/>
      </rPr>
      <t>PAIPA</t>
    </r>
  </si>
  <si>
    <r>
      <rPr>
        <sz val="11"/>
        <rFont val="Calibri"/>
        <family val="2"/>
      </rPr>
      <t>15518</t>
    </r>
  </si>
  <si>
    <r>
      <rPr>
        <sz val="11"/>
        <rFont val="Calibri"/>
        <family val="2"/>
      </rPr>
      <t>15518000</t>
    </r>
  </si>
  <si>
    <r>
      <rPr>
        <sz val="11"/>
        <rFont val="Calibri"/>
        <family val="2"/>
      </rPr>
      <t>PAJARITO</t>
    </r>
  </si>
  <si>
    <r>
      <rPr>
        <sz val="11"/>
        <rFont val="Calibri"/>
        <family val="2"/>
      </rPr>
      <t>15522</t>
    </r>
  </si>
  <si>
    <r>
      <rPr>
        <sz val="11"/>
        <rFont val="Calibri"/>
        <family val="2"/>
      </rPr>
      <t>15522000</t>
    </r>
  </si>
  <si>
    <r>
      <rPr>
        <sz val="11"/>
        <rFont val="Calibri"/>
        <family val="2"/>
      </rPr>
      <t>PANQUEBA</t>
    </r>
  </si>
  <si>
    <r>
      <rPr>
        <sz val="11"/>
        <rFont val="Calibri"/>
        <family val="2"/>
      </rPr>
      <t>15531</t>
    </r>
  </si>
  <si>
    <r>
      <rPr>
        <sz val="11"/>
        <rFont val="Calibri"/>
        <family val="2"/>
      </rPr>
      <t>15531000</t>
    </r>
  </si>
  <si>
    <r>
      <rPr>
        <sz val="11"/>
        <rFont val="Calibri"/>
        <family val="2"/>
      </rPr>
      <t>PAUNA</t>
    </r>
  </si>
  <si>
    <r>
      <rPr>
        <sz val="11"/>
        <rFont val="Calibri"/>
        <family val="2"/>
      </rPr>
      <t>15533</t>
    </r>
  </si>
  <si>
    <r>
      <rPr>
        <sz val="11"/>
        <rFont val="Calibri"/>
        <family val="2"/>
      </rPr>
      <t>15533000</t>
    </r>
  </si>
  <si>
    <r>
      <rPr>
        <sz val="11"/>
        <rFont val="Calibri"/>
        <family val="2"/>
      </rPr>
      <t>PAYA</t>
    </r>
  </si>
  <si>
    <r>
      <rPr>
        <sz val="11"/>
        <rFont val="Calibri"/>
        <family val="2"/>
      </rPr>
      <t>15537</t>
    </r>
  </si>
  <si>
    <r>
      <rPr>
        <sz val="11"/>
        <rFont val="Calibri"/>
        <family val="2"/>
      </rPr>
      <t>15537000</t>
    </r>
  </si>
  <si>
    <r>
      <rPr>
        <sz val="11"/>
        <rFont val="Calibri"/>
        <family val="2"/>
      </rPr>
      <t>PAZ DE RÍO</t>
    </r>
  </si>
  <si>
    <r>
      <rPr>
        <sz val="11"/>
        <rFont val="Calibri"/>
        <family val="2"/>
      </rPr>
      <t>15542</t>
    </r>
  </si>
  <si>
    <r>
      <rPr>
        <sz val="11"/>
        <rFont val="Calibri"/>
        <family val="2"/>
      </rPr>
      <t>15542000</t>
    </r>
  </si>
  <si>
    <r>
      <rPr>
        <sz val="11"/>
        <rFont val="Calibri"/>
        <family val="2"/>
      </rPr>
      <t>PESCA</t>
    </r>
  </si>
  <si>
    <r>
      <rPr>
        <sz val="11"/>
        <rFont val="Calibri"/>
        <family val="2"/>
      </rPr>
      <t>15550</t>
    </r>
  </si>
  <si>
    <r>
      <rPr>
        <sz val="11"/>
        <rFont val="Calibri"/>
        <family val="2"/>
      </rPr>
      <t>15550000</t>
    </r>
  </si>
  <si>
    <r>
      <rPr>
        <sz val="11"/>
        <rFont val="Calibri"/>
        <family val="2"/>
      </rPr>
      <t>PISBA</t>
    </r>
  </si>
  <si>
    <r>
      <rPr>
        <sz val="11"/>
        <rFont val="Calibri"/>
        <family val="2"/>
      </rPr>
      <t>15572</t>
    </r>
  </si>
  <si>
    <r>
      <rPr>
        <sz val="11"/>
        <rFont val="Calibri"/>
        <family val="2"/>
      </rPr>
      <t>15572000</t>
    </r>
  </si>
  <si>
    <r>
      <rPr>
        <sz val="11"/>
        <rFont val="Calibri"/>
        <family val="2"/>
      </rPr>
      <t>PUERTO BOYACÁ</t>
    </r>
  </si>
  <si>
    <r>
      <rPr>
        <sz val="11"/>
        <rFont val="Calibri"/>
        <family val="2"/>
      </rPr>
      <t>15580</t>
    </r>
  </si>
  <si>
    <r>
      <rPr>
        <sz val="11"/>
        <rFont val="Calibri"/>
        <family val="2"/>
      </rPr>
      <t>15580000</t>
    </r>
  </si>
  <si>
    <r>
      <rPr>
        <sz val="11"/>
        <rFont val="Calibri"/>
        <family val="2"/>
      </rPr>
      <t>QUÍPAMA</t>
    </r>
  </si>
  <si>
    <r>
      <rPr>
        <sz val="11"/>
        <rFont val="Calibri"/>
        <family val="2"/>
      </rPr>
      <t>15599</t>
    </r>
  </si>
  <si>
    <r>
      <rPr>
        <sz val="11"/>
        <rFont val="Calibri"/>
        <family val="2"/>
      </rPr>
      <t>15599000</t>
    </r>
  </si>
  <si>
    <r>
      <rPr>
        <sz val="11"/>
        <rFont val="Calibri"/>
        <family val="2"/>
      </rPr>
      <t>RAMIRIQUÍ</t>
    </r>
  </si>
  <si>
    <r>
      <rPr>
        <sz val="11"/>
        <rFont val="Calibri"/>
        <family val="2"/>
      </rPr>
      <t>15600</t>
    </r>
  </si>
  <si>
    <r>
      <rPr>
        <sz val="11"/>
        <rFont val="Calibri"/>
        <family val="2"/>
      </rPr>
      <t>15600000</t>
    </r>
  </si>
  <si>
    <r>
      <rPr>
        <sz val="11"/>
        <rFont val="Calibri"/>
        <family val="2"/>
      </rPr>
      <t>RÁQUIRA</t>
    </r>
  </si>
  <si>
    <r>
      <rPr>
        <sz val="11"/>
        <rFont val="Calibri"/>
        <family val="2"/>
      </rPr>
      <t>15621</t>
    </r>
  </si>
  <si>
    <r>
      <rPr>
        <sz val="11"/>
        <rFont val="Calibri"/>
        <family val="2"/>
      </rPr>
      <t>15621000</t>
    </r>
  </si>
  <si>
    <r>
      <rPr>
        <sz val="11"/>
        <rFont val="Calibri"/>
        <family val="2"/>
      </rPr>
      <t>RONDÓN</t>
    </r>
  </si>
  <si>
    <r>
      <rPr>
        <sz val="11"/>
        <rFont val="Calibri"/>
        <family val="2"/>
      </rPr>
      <t>15632</t>
    </r>
  </si>
  <si>
    <r>
      <rPr>
        <sz val="11"/>
        <rFont val="Calibri"/>
        <family val="2"/>
      </rPr>
      <t>15632000</t>
    </r>
  </si>
  <si>
    <r>
      <rPr>
        <sz val="11"/>
        <rFont val="Calibri"/>
        <family val="2"/>
      </rPr>
      <t>SABOYÁ</t>
    </r>
  </si>
  <si>
    <r>
      <rPr>
        <sz val="11"/>
        <rFont val="Calibri"/>
        <family val="2"/>
      </rPr>
      <t>15638</t>
    </r>
  </si>
  <si>
    <r>
      <rPr>
        <sz val="11"/>
        <rFont val="Calibri"/>
        <family val="2"/>
      </rPr>
      <t>15638000</t>
    </r>
  </si>
  <si>
    <r>
      <rPr>
        <sz val="11"/>
        <rFont val="Calibri"/>
        <family val="2"/>
      </rPr>
      <t>SÁCHICA</t>
    </r>
  </si>
  <si>
    <r>
      <rPr>
        <sz val="11"/>
        <rFont val="Calibri"/>
        <family val="2"/>
      </rPr>
      <t>15646</t>
    </r>
  </si>
  <si>
    <r>
      <rPr>
        <sz val="11"/>
        <rFont val="Calibri"/>
        <family val="2"/>
      </rPr>
      <t>15646000</t>
    </r>
  </si>
  <si>
    <r>
      <rPr>
        <sz val="11"/>
        <rFont val="Calibri"/>
        <family val="2"/>
      </rPr>
      <t>SAMACÁ</t>
    </r>
  </si>
  <si>
    <r>
      <rPr>
        <sz val="11"/>
        <rFont val="Calibri"/>
        <family val="2"/>
      </rPr>
      <t>15660</t>
    </r>
  </si>
  <si>
    <r>
      <rPr>
        <sz val="11"/>
        <rFont val="Calibri"/>
        <family val="2"/>
      </rPr>
      <t>15660000</t>
    </r>
  </si>
  <si>
    <r>
      <rPr>
        <sz val="11"/>
        <rFont val="Calibri"/>
        <family val="2"/>
      </rPr>
      <t>SAN EDUARDO</t>
    </r>
  </si>
  <si>
    <r>
      <rPr>
        <sz val="11"/>
        <rFont val="Calibri"/>
        <family val="2"/>
      </rPr>
      <t>15664</t>
    </r>
  </si>
  <si>
    <r>
      <rPr>
        <sz val="11"/>
        <rFont val="Calibri"/>
        <family val="2"/>
      </rPr>
      <t>15664000</t>
    </r>
  </si>
  <si>
    <r>
      <rPr>
        <sz val="11"/>
        <rFont val="Calibri"/>
        <family val="2"/>
      </rPr>
      <t>SAN JOSÉ DE PARE</t>
    </r>
  </si>
  <si>
    <r>
      <rPr>
        <sz val="11"/>
        <rFont val="Calibri"/>
        <family val="2"/>
      </rPr>
      <t>15667</t>
    </r>
  </si>
  <si>
    <r>
      <rPr>
        <sz val="11"/>
        <rFont val="Calibri"/>
        <family val="2"/>
      </rPr>
      <t>15667000</t>
    </r>
  </si>
  <si>
    <r>
      <rPr>
        <sz val="11"/>
        <rFont val="Calibri"/>
        <family val="2"/>
      </rPr>
      <t>SAN LUIS DE GACENO</t>
    </r>
  </si>
  <si>
    <r>
      <rPr>
        <sz val="11"/>
        <rFont val="Calibri"/>
        <family val="2"/>
      </rPr>
      <t>15673</t>
    </r>
  </si>
  <si>
    <r>
      <rPr>
        <sz val="11"/>
        <rFont val="Calibri"/>
        <family val="2"/>
      </rPr>
      <t>15673000</t>
    </r>
  </si>
  <si>
    <r>
      <rPr>
        <sz val="11"/>
        <rFont val="Calibri"/>
        <family val="2"/>
      </rPr>
      <t>SAN MATEO</t>
    </r>
  </si>
  <si>
    <r>
      <rPr>
        <sz val="11"/>
        <rFont val="Calibri"/>
        <family val="2"/>
      </rPr>
      <t>15676</t>
    </r>
  </si>
  <si>
    <r>
      <rPr>
        <sz val="11"/>
        <rFont val="Calibri"/>
        <family val="2"/>
      </rPr>
      <t>15676000</t>
    </r>
  </si>
  <si>
    <r>
      <rPr>
        <sz val="11"/>
        <rFont val="Calibri"/>
        <family val="2"/>
      </rPr>
      <t>SAN MIGUEL DE SEMA</t>
    </r>
  </si>
  <si>
    <r>
      <rPr>
        <sz val="11"/>
        <rFont val="Calibri"/>
        <family val="2"/>
      </rPr>
      <t>15681</t>
    </r>
  </si>
  <si>
    <r>
      <rPr>
        <sz val="11"/>
        <rFont val="Calibri"/>
        <family val="2"/>
      </rPr>
      <t>15681000</t>
    </r>
  </si>
  <si>
    <r>
      <rPr>
        <sz val="11"/>
        <rFont val="Calibri"/>
        <family val="2"/>
      </rPr>
      <t>SAN PABLO DE BORBUR</t>
    </r>
  </si>
  <si>
    <r>
      <rPr>
        <sz val="11"/>
        <rFont val="Calibri"/>
        <family val="2"/>
      </rPr>
      <t>15686</t>
    </r>
  </si>
  <si>
    <r>
      <rPr>
        <sz val="11"/>
        <rFont val="Calibri"/>
        <family val="2"/>
      </rPr>
      <t>15686000</t>
    </r>
  </si>
  <si>
    <r>
      <rPr>
        <sz val="11"/>
        <rFont val="Calibri"/>
        <family val="2"/>
      </rPr>
      <t>SANTANA</t>
    </r>
  </si>
  <si>
    <r>
      <rPr>
        <sz val="11"/>
        <rFont val="Calibri"/>
        <family val="2"/>
      </rPr>
      <t>15690</t>
    </r>
  </si>
  <si>
    <r>
      <rPr>
        <sz val="11"/>
        <rFont val="Calibri"/>
        <family val="2"/>
      </rPr>
      <t>15690000</t>
    </r>
  </si>
  <si>
    <r>
      <rPr>
        <sz val="11"/>
        <rFont val="Calibri"/>
        <family val="2"/>
      </rPr>
      <t>SANTA MARÍA</t>
    </r>
  </si>
  <si>
    <r>
      <rPr>
        <sz val="11"/>
        <rFont val="Calibri"/>
        <family val="2"/>
      </rPr>
      <t>15693</t>
    </r>
  </si>
  <si>
    <r>
      <rPr>
        <sz val="11"/>
        <rFont val="Calibri"/>
        <family val="2"/>
      </rPr>
      <t>15693000</t>
    </r>
  </si>
  <si>
    <r>
      <rPr>
        <sz val="11"/>
        <rFont val="Calibri"/>
        <family val="2"/>
      </rPr>
      <t>SANTA ROSA DE VITERBO</t>
    </r>
  </si>
  <si>
    <r>
      <rPr>
        <sz val="11"/>
        <rFont val="Calibri"/>
        <family val="2"/>
      </rPr>
      <t>15696</t>
    </r>
  </si>
  <si>
    <r>
      <rPr>
        <sz val="11"/>
        <rFont val="Calibri"/>
        <family val="2"/>
      </rPr>
      <t>15696000</t>
    </r>
  </si>
  <si>
    <r>
      <rPr>
        <sz val="11"/>
        <rFont val="Calibri"/>
        <family val="2"/>
      </rPr>
      <t>SANTA SOFÍA</t>
    </r>
  </si>
  <si>
    <r>
      <rPr>
        <sz val="11"/>
        <rFont val="Calibri"/>
        <family val="2"/>
      </rPr>
      <t>15720</t>
    </r>
  </si>
  <si>
    <r>
      <rPr>
        <sz val="11"/>
        <rFont val="Calibri"/>
        <family val="2"/>
      </rPr>
      <t>15720000</t>
    </r>
  </si>
  <si>
    <r>
      <rPr>
        <sz val="11"/>
        <rFont val="Calibri"/>
        <family val="2"/>
      </rPr>
      <t>SATIVANORTE</t>
    </r>
  </si>
  <si>
    <r>
      <rPr>
        <sz val="11"/>
        <rFont val="Calibri"/>
        <family val="2"/>
      </rPr>
      <t>15723</t>
    </r>
  </si>
  <si>
    <r>
      <rPr>
        <sz val="11"/>
        <rFont val="Calibri"/>
        <family val="2"/>
      </rPr>
      <t>15723000</t>
    </r>
  </si>
  <si>
    <r>
      <rPr>
        <sz val="11"/>
        <rFont val="Calibri"/>
        <family val="2"/>
      </rPr>
      <t>SATIVASUR</t>
    </r>
  </si>
  <si>
    <r>
      <rPr>
        <sz val="11"/>
        <rFont val="Calibri"/>
        <family val="2"/>
      </rPr>
      <t>15740</t>
    </r>
  </si>
  <si>
    <r>
      <rPr>
        <sz val="11"/>
        <rFont val="Calibri"/>
        <family val="2"/>
      </rPr>
      <t>15740000</t>
    </r>
  </si>
  <si>
    <r>
      <rPr>
        <sz val="11"/>
        <rFont val="Calibri"/>
        <family val="2"/>
      </rPr>
      <t>SIACHOQUE</t>
    </r>
  </si>
  <si>
    <r>
      <rPr>
        <sz val="11"/>
        <rFont val="Calibri"/>
        <family val="2"/>
      </rPr>
      <t>15753</t>
    </r>
  </si>
  <si>
    <r>
      <rPr>
        <sz val="11"/>
        <rFont val="Calibri"/>
        <family val="2"/>
      </rPr>
      <t>15753000</t>
    </r>
  </si>
  <si>
    <r>
      <rPr>
        <sz val="11"/>
        <rFont val="Calibri"/>
        <family val="2"/>
      </rPr>
      <t>SOATÁ</t>
    </r>
  </si>
  <si>
    <r>
      <rPr>
        <sz val="11"/>
        <rFont val="Calibri"/>
        <family val="2"/>
      </rPr>
      <t>15755</t>
    </r>
  </si>
  <si>
    <r>
      <rPr>
        <sz val="11"/>
        <rFont val="Calibri"/>
        <family val="2"/>
      </rPr>
      <t>15755000</t>
    </r>
  </si>
  <si>
    <r>
      <rPr>
        <sz val="11"/>
        <rFont val="Calibri"/>
        <family val="2"/>
      </rPr>
      <t>SOCOTÁ</t>
    </r>
  </si>
  <si>
    <r>
      <rPr>
        <sz val="11"/>
        <rFont val="Calibri"/>
        <family val="2"/>
      </rPr>
      <t>15757</t>
    </r>
  </si>
  <si>
    <r>
      <rPr>
        <sz val="11"/>
        <rFont val="Calibri"/>
        <family val="2"/>
      </rPr>
      <t>15757000</t>
    </r>
  </si>
  <si>
    <r>
      <rPr>
        <sz val="11"/>
        <rFont val="Calibri"/>
        <family val="2"/>
      </rPr>
      <t>SOCHA</t>
    </r>
  </si>
  <si>
    <r>
      <rPr>
        <sz val="11"/>
        <rFont val="Calibri"/>
        <family val="2"/>
      </rPr>
      <t>15759</t>
    </r>
  </si>
  <si>
    <r>
      <rPr>
        <sz val="11"/>
        <rFont val="Calibri"/>
        <family val="2"/>
      </rPr>
      <t>15759000</t>
    </r>
  </si>
  <si>
    <r>
      <rPr>
        <sz val="11"/>
        <rFont val="Calibri"/>
        <family val="2"/>
      </rPr>
      <t>SOGAMOSO</t>
    </r>
  </si>
  <si>
    <r>
      <rPr>
        <sz val="11"/>
        <rFont val="Calibri"/>
        <family val="2"/>
      </rPr>
      <t>15761</t>
    </r>
  </si>
  <si>
    <r>
      <rPr>
        <sz val="11"/>
        <rFont val="Calibri"/>
        <family val="2"/>
      </rPr>
      <t>15761000</t>
    </r>
  </si>
  <si>
    <r>
      <rPr>
        <sz val="11"/>
        <rFont val="Calibri"/>
        <family val="2"/>
      </rPr>
      <t>SOMONDOCO</t>
    </r>
  </si>
  <si>
    <r>
      <rPr>
        <sz val="11"/>
        <rFont val="Calibri"/>
        <family val="2"/>
      </rPr>
      <t>15762</t>
    </r>
  </si>
  <si>
    <r>
      <rPr>
        <sz val="11"/>
        <rFont val="Calibri"/>
        <family val="2"/>
      </rPr>
      <t>15762000</t>
    </r>
  </si>
  <si>
    <r>
      <rPr>
        <sz val="11"/>
        <rFont val="Calibri"/>
        <family val="2"/>
      </rPr>
      <t>SORA</t>
    </r>
  </si>
  <si>
    <r>
      <rPr>
        <sz val="11"/>
        <rFont val="Calibri"/>
        <family val="2"/>
      </rPr>
      <t>15763</t>
    </r>
  </si>
  <si>
    <r>
      <rPr>
        <sz val="11"/>
        <rFont val="Calibri"/>
        <family val="2"/>
      </rPr>
      <t>15763000</t>
    </r>
  </si>
  <si>
    <r>
      <rPr>
        <sz val="11"/>
        <rFont val="Calibri"/>
        <family val="2"/>
      </rPr>
      <t>SOTAQUIRÁ</t>
    </r>
  </si>
  <si>
    <r>
      <rPr>
        <sz val="11"/>
        <rFont val="Calibri"/>
        <family val="2"/>
      </rPr>
      <t>15764</t>
    </r>
  </si>
  <si>
    <r>
      <rPr>
        <sz val="11"/>
        <rFont val="Calibri"/>
        <family val="2"/>
      </rPr>
      <t>15764000</t>
    </r>
  </si>
  <si>
    <r>
      <rPr>
        <sz val="11"/>
        <rFont val="Calibri"/>
        <family val="2"/>
      </rPr>
      <t>SORACÁ</t>
    </r>
  </si>
  <si>
    <r>
      <rPr>
        <sz val="11"/>
        <rFont val="Calibri"/>
        <family val="2"/>
      </rPr>
      <t>15774</t>
    </r>
  </si>
  <si>
    <r>
      <rPr>
        <sz val="11"/>
        <rFont val="Calibri"/>
        <family val="2"/>
      </rPr>
      <t>15774000</t>
    </r>
  </si>
  <si>
    <r>
      <rPr>
        <sz val="11"/>
        <rFont val="Calibri"/>
        <family val="2"/>
      </rPr>
      <t>SUSACÓN</t>
    </r>
  </si>
  <si>
    <r>
      <rPr>
        <sz val="11"/>
        <rFont val="Calibri"/>
        <family val="2"/>
      </rPr>
      <t>15776</t>
    </r>
  </si>
  <si>
    <r>
      <rPr>
        <sz val="11"/>
        <rFont val="Calibri"/>
        <family val="2"/>
      </rPr>
      <t>15776000</t>
    </r>
  </si>
  <si>
    <r>
      <rPr>
        <sz val="11"/>
        <rFont val="Calibri"/>
        <family val="2"/>
      </rPr>
      <t>SUTAMARCHÁN</t>
    </r>
  </si>
  <si>
    <r>
      <rPr>
        <sz val="11"/>
        <rFont val="Calibri"/>
        <family val="2"/>
      </rPr>
      <t>15778</t>
    </r>
  </si>
  <si>
    <r>
      <rPr>
        <sz val="11"/>
        <rFont val="Calibri"/>
        <family val="2"/>
      </rPr>
      <t>15778000</t>
    </r>
  </si>
  <si>
    <r>
      <rPr>
        <sz val="11"/>
        <rFont val="Calibri"/>
        <family val="2"/>
      </rPr>
      <t>SUTATENZA</t>
    </r>
  </si>
  <si>
    <r>
      <rPr>
        <sz val="11"/>
        <rFont val="Calibri"/>
        <family val="2"/>
      </rPr>
      <t>15790</t>
    </r>
  </si>
  <si>
    <r>
      <rPr>
        <sz val="11"/>
        <rFont val="Calibri"/>
        <family val="2"/>
      </rPr>
      <t>15790000</t>
    </r>
  </si>
  <si>
    <r>
      <rPr>
        <sz val="11"/>
        <rFont val="Calibri"/>
        <family val="2"/>
      </rPr>
      <t>TASCO</t>
    </r>
  </si>
  <si>
    <r>
      <rPr>
        <sz val="11"/>
        <rFont val="Calibri"/>
        <family val="2"/>
      </rPr>
      <t>15798</t>
    </r>
  </si>
  <si>
    <r>
      <rPr>
        <sz val="11"/>
        <rFont val="Calibri"/>
        <family val="2"/>
      </rPr>
      <t>15798000</t>
    </r>
  </si>
  <si>
    <r>
      <rPr>
        <sz val="11"/>
        <rFont val="Calibri"/>
        <family val="2"/>
      </rPr>
      <t>TENZA</t>
    </r>
  </si>
  <si>
    <r>
      <rPr>
        <sz val="11"/>
        <rFont val="Calibri"/>
        <family val="2"/>
      </rPr>
      <t>15804</t>
    </r>
  </si>
  <si>
    <r>
      <rPr>
        <sz val="11"/>
        <rFont val="Calibri"/>
        <family val="2"/>
      </rPr>
      <t>15804000</t>
    </r>
  </si>
  <si>
    <r>
      <rPr>
        <sz val="11"/>
        <rFont val="Calibri"/>
        <family val="2"/>
      </rPr>
      <t>TIBANÁ</t>
    </r>
  </si>
  <si>
    <r>
      <rPr>
        <sz val="11"/>
        <rFont val="Calibri"/>
        <family val="2"/>
      </rPr>
      <t>15806</t>
    </r>
  </si>
  <si>
    <r>
      <rPr>
        <sz val="11"/>
        <rFont val="Calibri"/>
        <family val="2"/>
      </rPr>
      <t>15806000</t>
    </r>
  </si>
  <si>
    <r>
      <rPr>
        <sz val="11"/>
        <rFont val="Calibri"/>
        <family val="2"/>
      </rPr>
      <t>TIBASOSA</t>
    </r>
  </si>
  <si>
    <r>
      <rPr>
        <sz val="11"/>
        <rFont val="Calibri"/>
        <family val="2"/>
      </rPr>
      <t>15808</t>
    </r>
  </si>
  <si>
    <r>
      <rPr>
        <sz val="11"/>
        <rFont val="Calibri"/>
        <family val="2"/>
      </rPr>
      <t>15808000</t>
    </r>
  </si>
  <si>
    <r>
      <rPr>
        <sz val="11"/>
        <rFont val="Calibri"/>
        <family val="2"/>
      </rPr>
      <t>TINJACÁ</t>
    </r>
  </si>
  <si>
    <r>
      <rPr>
        <sz val="11"/>
        <rFont val="Calibri"/>
        <family val="2"/>
      </rPr>
      <t>15810</t>
    </r>
  </si>
  <si>
    <r>
      <rPr>
        <sz val="11"/>
        <rFont val="Calibri"/>
        <family val="2"/>
      </rPr>
      <t>15810000</t>
    </r>
  </si>
  <si>
    <r>
      <rPr>
        <sz val="11"/>
        <rFont val="Calibri"/>
        <family val="2"/>
      </rPr>
      <t>TIPACOQUE</t>
    </r>
  </si>
  <si>
    <r>
      <rPr>
        <sz val="11"/>
        <rFont val="Calibri"/>
        <family val="2"/>
      </rPr>
      <t>15814</t>
    </r>
  </si>
  <si>
    <r>
      <rPr>
        <sz val="11"/>
        <rFont val="Calibri"/>
        <family val="2"/>
      </rPr>
      <t>15814000</t>
    </r>
  </si>
  <si>
    <r>
      <rPr>
        <sz val="11"/>
        <rFont val="Calibri"/>
        <family val="2"/>
      </rPr>
      <t>TOCA</t>
    </r>
  </si>
  <si>
    <r>
      <rPr>
        <sz val="11"/>
        <rFont val="Calibri"/>
        <family val="2"/>
      </rPr>
      <t>15816</t>
    </r>
  </si>
  <si>
    <r>
      <rPr>
        <sz val="11"/>
        <rFont val="Calibri"/>
        <family val="2"/>
      </rPr>
      <t>15816000</t>
    </r>
  </si>
  <si>
    <r>
      <rPr>
        <sz val="11"/>
        <rFont val="Calibri"/>
        <family val="2"/>
      </rPr>
      <t>TOGÜÍ</t>
    </r>
  </si>
  <si>
    <r>
      <rPr>
        <sz val="11"/>
        <rFont val="Calibri"/>
        <family val="2"/>
      </rPr>
      <t>15820</t>
    </r>
  </si>
  <si>
    <r>
      <rPr>
        <sz val="11"/>
        <rFont val="Calibri"/>
        <family val="2"/>
      </rPr>
      <t>15820000</t>
    </r>
  </si>
  <si>
    <r>
      <rPr>
        <sz val="11"/>
        <rFont val="Calibri"/>
        <family val="2"/>
      </rPr>
      <t>TÓPAGA</t>
    </r>
  </si>
  <si>
    <r>
      <rPr>
        <sz val="11"/>
        <rFont val="Calibri"/>
        <family val="2"/>
      </rPr>
      <t>15822</t>
    </r>
  </si>
  <si>
    <r>
      <rPr>
        <sz val="11"/>
        <rFont val="Calibri"/>
        <family val="2"/>
      </rPr>
      <t>15822000</t>
    </r>
  </si>
  <si>
    <r>
      <rPr>
        <sz val="11"/>
        <rFont val="Calibri"/>
        <family val="2"/>
      </rPr>
      <t>TOTA</t>
    </r>
  </si>
  <si>
    <r>
      <rPr>
        <sz val="11"/>
        <rFont val="Calibri"/>
        <family val="2"/>
      </rPr>
      <t>15832</t>
    </r>
  </si>
  <si>
    <r>
      <rPr>
        <sz val="11"/>
        <rFont val="Calibri"/>
        <family val="2"/>
      </rPr>
      <t>15832000</t>
    </r>
  </si>
  <si>
    <r>
      <rPr>
        <sz val="11"/>
        <rFont val="Calibri"/>
        <family val="2"/>
      </rPr>
      <t>TUNUNGUÁ</t>
    </r>
  </si>
  <si>
    <r>
      <rPr>
        <sz val="11"/>
        <rFont val="Calibri"/>
        <family val="2"/>
      </rPr>
      <t>15835</t>
    </r>
  </si>
  <si>
    <r>
      <rPr>
        <sz val="11"/>
        <rFont val="Calibri"/>
        <family val="2"/>
      </rPr>
      <t>15835000</t>
    </r>
  </si>
  <si>
    <r>
      <rPr>
        <sz val="11"/>
        <rFont val="Calibri"/>
        <family val="2"/>
      </rPr>
      <t>TURMEQUÉ</t>
    </r>
  </si>
  <si>
    <r>
      <rPr>
        <sz val="11"/>
        <rFont val="Calibri"/>
        <family val="2"/>
      </rPr>
      <t>15837</t>
    </r>
  </si>
  <si>
    <r>
      <rPr>
        <sz val="11"/>
        <rFont val="Calibri"/>
        <family val="2"/>
      </rPr>
      <t>15837000</t>
    </r>
  </si>
  <si>
    <r>
      <rPr>
        <sz val="11"/>
        <rFont val="Calibri"/>
        <family val="2"/>
      </rPr>
      <t>TUTA</t>
    </r>
  </si>
  <si>
    <r>
      <rPr>
        <sz val="11"/>
        <rFont val="Calibri"/>
        <family val="2"/>
      </rPr>
      <t>15839</t>
    </r>
  </si>
  <si>
    <r>
      <rPr>
        <sz val="11"/>
        <rFont val="Calibri"/>
        <family val="2"/>
      </rPr>
      <t>15839000</t>
    </r>
  </si>
  <si>
    <r>
      <rPr>
        <sz val="11"/>
        <rFont val="Calibri"/>
        <family val="2"/>
      </rPr>
      <t>TUTAZÁ</t>
    </r>
  </si>
  <si>
    <r>
      <rPr>
        <sz val="11"/>
        <rFont val="Calibri"/>
        <family val="2"/>
      </rPr>
      <t>15842</t>
    </r>
  </si>
  <si>
    <r>
      <rPr>
        <sz val="11"/>
        <rFont val="Calibri"/>
        <family val="2"/>
      </rPr>
      <t>15842000</t>
    </r>
  </si>
  <si>
    <r>
      <rPr>
        <sz val="11"/>
        <rFont val="Calibri"/>
        <family val="2"/>
      </rPr>
      <t>ÚMBITA</t>
    </r>
  </si>
  <si>
    <r>
      <rPr>
        <sz val="11"/>
        <rFont val="Calibri"/>
        <family val="2"/>
      </rPr>
      <t>15861</t>
    </r>
  </si>
  <si>
    <r>
      <rPr>
        <sz val="11"/>
        <rFont val="Calibri"/>
        <family val="2"/>
      </rPr>
      <t>15861000</t>
    </r>
  </si>
  <si>
    <r>
      <rPr>
        <sz val="11"/>
        <rFont val="Calibri"/>
        <family val="2"/>
      </rPr>
      <t>VENTAQUEMADA</t>
    </r>
  </si>
  <si>
    <r>
      <rPr>
        <sz val="11"/>
        <rFont val="Calibri"/>
        <family val="2"/>
      </rPr>
      <t>15879</t>
    </r>
  </si>
  <si>
    <r>
      <rPr>
        <sz val="11"/>
        <rFont val="Calibri"/>
        <family val="2"/>
      </rPr>
      <t>15879000</t>
    </r>
  </si>
  <si>
    <r>
      <rPr>
        <sz val="11"/>
        <rFont val="Calibri"/>
        <family val="2"/>
      </rPr>
      <t>VIRACACHÁ</t>
    </r>
  </si>
  <si>
    <r>
      <rPr>
        <sz val="11"/>
        <rFont val="Calibri"/>
        <family val="2"/>
      </rPr>
      <t>15897</t>
    </r>
  </si>
  <si>
    <r>
      <rPr>
        <sz val="11"/>
        <rFont val="Calibri"/>
        <family val="2"/>
      </rPr>
      <t>15897000</t>
    </r>
  </si>
  <si>
    <r>
      <rPr>
        <sz val="11"/>
        <rFont val="Calibri"/>
        <family val="2"/>
      </rPr>
      <t>ZETAQUIRA</t>
    </r>
  </si>
  <si>
    <r>
      <rPr>
        <sz val="11"/>
        <rFont val="Calibri"/>
        <family val="2"/>
      </rPr>
      <t>17</t>
    </r>
  </si>
  <si>
    <r>
      <rPr>
        <sz val="11"/>
        <rFont val="Calibri"/>
        <family val="2"/>
      </rPr>
      <t>17001</t>
    </r>
  </si>
  <si>
    <r>
      <rPr>
        <sz val="11"/>
        <rFont val="Calibri"/>
        <family val="2"/>
      </rPr>
      <t>17001000</t>
    </r>
  </si>
  <si>
    <r>
      <rPr>
        <sz val="11"/>
        <rFont val="Calibri"/>
        <family val="2"/>
      </rPr>
      <t>MANIZALES</t>
    </r>
  </si>
  <si>
    <r>
      <rPr>
        <sz val="11"/>
        <rFont val="Calibri"/>
        <family val="2"/>
      </rPr>
      <t>17013</t>
    </r>
  </si>
  <si>
    <r>
      <rPr>
        <sz val="11"/>
        <rFont val="Calibri"/>
        <family val="2"/>
      </rPr>
      <t>17013000</t>
    </r>
  </si>
  <si>
    <r>
      <rPr>
        <sz val="11"/>
        <rFont val="Calibri"/>
        <family val="2"/>
      </rPr>
      <t>AGUADAS</t>
    </r>
  </si>
  <si>
    <r>
      <rPr>
        <sz val="11"/>
        <rFont val="Calibri"/>
        <family val="2"/>
      </rPr>
      <t>17042</t>
    </r>
  </si>
  <si>
    <r>
      <rPr>
        <sz val="11"/>
        <rFont val="Calibri"/>
        <family val="2"/>
      </rPr>
      <t>17042000</t>
    </r>
  </si>
  <si>
    <r>
      <rPr>
        <sz val="11"/>
        <rFont val="Calibri"/>
        <family val="2"/>
      </rPr>
      <t>ANSERMA</t>
    </r>
  </si>
  <si>
    <r>
      <rPr>
        <sz val="11"/>
        <rFont val="Calibri"/>
        <family val="2"/>
      </rPr>
      <t>17050</t>
    </r>
  </si>
  <si>
    <r>
      <rPr>
        <sz val="11"/>
        <rFont val="Calibri"/>
        <family val="2"/>
      </rPr>
      <t>17050000</t>
    </r>
  </si>
  <si>
    <r>
      <rPr>
        <sz val="11"/>
        <rFont val="Calibri"/>
        <family val="2"/>
      </rPr>
      <t>ARANZAZU</t>
    </r>
  </si>
  <si>
    <r>
      <rPr>
        <sz val="11"/>
        <rFont val="Calibri"/>
        <family val="2"/>
      </rPr>
      <t>17088</t>
    </r>
  </si>
  <si>
    <r>
      <rPr>
        <sz val="11"/>
        <rFont val="Calibri"/>
        <family val="2"/>
      </rPr>
      <t>17088000</t>
    </r>
  </si>
  <si>
    <r>
      <rPr>
        <sz val="11"/>
        <rFont val="Calibri"/>
        <family val="2"/>
      </rPr>
      <t>BELALCÁZAR</t>
    </r>
  </si>
  <si>
    <r>
      <rPr>
        <sz val="11"/>
        <rFont val="Calibri"/>
        <family val="2"/>
      </rPr>
      <t>17174</t>
    </r>
  </si>
  <si>
    <r>
      <rPr>
        <sz val="11"/>
        <rFont val="Calibri"/>
        <family val="2"/>
      </rPr>
      <t>17174000</t>
    </r>
  </si>
  <si>
    <r>
      <rPr>
        <sz val="11"/>
        <rFont val="Calibri"/>
        <family val="2"/>
      </rPr>
      <t>CHINCHINÁ</t>
    </r>
  </si>
  <si>
    <r>
      <rPr>
        <sz val="11"/>
        <rFont val="Calibri"/>
        <family val="2"/>
      </rPr>
      <t>17272</t>
    </r>
  </si>
  <si>
    <r>
      <rPr>
        <sz val="11"/>
        <rFont val="Calibri"/>
        <family val="2"/>
      </rPr>
      <t>17272000</t>
    </r>
  </si>
  <si>
    <r>
      <rPr>
        <sz val="11"/>
        <rFont val="Calibri"/>
        <family val="2"/>
      </rPr>
      <t>FILADELFIA</t>
    </r>
  </si>
  <si>
    <r>
      <rPr>
        <sz val="11"/>
        <rFont val="Calibri"/>
        <family val="2"/>
      </rPr>
      <t>17380</t>
    </r>
  </si>
  <si>
    <r>
      <rPr>
        <sz val="11"/>
        <rFont val="Calibri"/>
        <family val="2"/>
      </rPr>
      <t>17380000</t>
    </r>
  </si>
  <si>
    <r>
      <rPr>
        <sz val="11"/>
        <rFont val="Calibri"/>
        <family val="2"/>
      </rPr>
      <t>LA DORADA</t>
    </r>
  </si>
  <si>
    <r>
      <rPr>
        <sz val="11"/>
        <rFont val="Calibri"/>
        <family val="2"/>
      </rPr>
      <t>17388</t>
    </r>
  </si>
  <si>
    <r>
      <rPr>
        <sz val="11"/>
        <rFont val="Calibri"/>
        <family val="2"/>
      </rPr>
      <t>17388000</t>
    </r>
  </si>
  <si>
    <r>
      <rPr>
        <sz val="11"/>
        <rFont val="Calibri"/>
        <family val="2"/>
      </rPr>
      <t>LA MERCED</t>
    </r>
  </si>
  <si>
    <r>
      <rPr>
        <sz val="11"/>
        <rFont val="Calibri"/>
        <family val="2"/>
      </rPr>
      <t>17433</t>
    </r>
  </si>
  <si>
    <r>
      <rPr>
        <sz val="11"/>
        <rFont val="Calibri"/>
        <family val="2"/>
      </rPr>
      <t>17433000</t>
    </r>
  </si>
  <si>
    <r>
      <rPr>
        <sz val="11"/>
        <rFont val="Calibri"/>
        <family val="2"/>
      </rPr>
      <t>MANZANARES</t>
    </r>
  </si>
  <si>
    <r>
      <rPr>
        <sz val="11"/>
        <rFont val="Calibri"/>
        <family val="2"/>
      </rPr>
      <t>17442</t>
    </r>
  </si>
  <si>
    <r>
      <rPr>
        <sz val="11"/>
        <rFont val="Calibri"/>
        <family val="2"/>
      </rPr>
      <t>17442000</t>
    </r>
  </si>
  <si>
    <r>
      <rPr>
        <sz val="11"/>
        <rFont val="Calibri"/>
        <family val="2"/>
      </rPr>
      <t>MARMATO</t>
    </r>
  </si>
  <si>
    <r>
      <rPr>
        <sz val="11"/>
        <rFont val="Calibri"/>
        <family val="2"/>
      </rPr>
      <t>17444</t>
    </r>
  </si>
  <si>
    <r>
      <rPr>
        <sz val="11"/>
        <rFont val="Calibri"/>
        <family val="2"/>
      </rPr>
      <t>17444000</t>
    </r>
  </si>
  <si>
    <r>
      <rPr>
        <sz val="11"/>
        <rFont val="Calibri"/>
        <family val="2"/>
      </rPr>
      <t>MARQUETALIA</t>
    </r>
  </si>
  <si>
    <r>
      <rPr>
        <sz val="11"/>
        <rFont val="Calibri"/>
        <family val="2"/>
      </rPr>
      <t>17446</t>
    </r>
  </si>
  <si>
    <r>
      <rPr>
        <sz val="11"/>
        <rFont val="Calibri"/>
        <family val="2"/>
      </rPr>
      <t>17446000</t>
    </r>
  </si>
  <si>
    <r>
      <rPr>
        <sz val="11"/>
        <rFont val="Calibri"/>
        <family val="2"/>
      </rPr>
      <t>MARULANDA</t>
    </r>
  </si>
  <si>
    <r>
      <rPr>
        <sz val="11"/>
        <rFont val="Calibri"/>
        <family val="2"/>
      </rPr>
      <t>17486</t>
    </r>
  </si>
  <si>
    <r>
      <rPr>
        <sz val="11"/>
        <rFont val="Calibri"/>
        <family val="2"/>
      </rPr>
      <t>17486000</t>
    </r>
  </si>
  <si>
    <r>
      <rPr>
        <sz val="11"/>
        <rFont val="Calibri"/>
        <family val="2"/>
      </rPr>
      <t>NEIRA</t>
    </r>
  </si>
  <si>
    <r>
      <rPr>
        <sz val="11"/>
        <rFont val="Calibri"/>
        <family val="2"/>
      </rPr>
      <t>17495</t>
    </r>
  </si>
  <si>
    <r>
      <rPr>
        <sz val="11"/>
        <rFont val="Calibri"/>
        <family val="2"/>
      </rPr>
      <t>17495000</t>
    </r>
  </si>
  <si>
    <r>
      <rPr>
        <sz val="11"/>
        <rFont val="Calibri"/>
        <family val="2"/>
      </rPr>
      <t>NORCASIA</t>
    </r>
  </si>
  <si>
    <r>
      <rPr>
        <sz val="11"/>
        <rFont val="Calibri"/>
        <family val="2"/>
      </rPr>
      <t>17513</t>
    </r>
  </si>
  <si>
    <r>
      <rPr>
        <sz val="11"/>
        <rFont val="Calibri"/>
        <family val="2"/>
      </rPr>
      <t>17513000</t>
    </r>
  </si>
  <si>
    <r>
      <rPr>
        <sz val="11"/>
        <rFont val="Calibri"/>
        <family val="2"/>
      </rPr>
      <t>PÁCORA</t>
    </r>
  </si>
  <si>
    <r>
      <rPr>
        <sz val="11"/>
        <rFont val="Calibri"/>
        <family val="2"/>
      </rPr>
      <t>17524</t>
    </r>
  </si>
  <si>
    <r>
      <rPr>
        <sz val="11"/>
        <rFont val="Calibri"/>
        <family val="2"/>
      </rPr>
      <t>17524000</t>
    </r>
  </si>
  <si>
    <r>
      <rPr>
        <sz val="11"/>
        <rFont val="Calibri"/>
        <family val="2"/>
      </rPr>
      <t>PALESTINA</t>
    </r>
  </si>
  <si>
    <r>
      <rPr>
        <sz val="11"/>
        <rFont val="Calibri"/>
        <family val="2"/>
      </rPr>
      <t>17541</t>
    </r>
  </si>
  <si>
    <r>
      <rPr>
        <sz val="11"/>
        <rFont val="Calibri"/>
        <family val="2"/>
      </rPr>
      <t>17541000</t>
    </r>
  </si>
  <si>
    <r>
      <rPr>
        <sz val="11"/>
        <rFont val="Calibri"/>
        <family val="2"/>
      </rPr>
      <t>PENSILVANIA</t>
    </r>
  </si>
  <si>
    <r>
      <rPr>
        <sz val="11"/>
        <rFont val="Calibri"/>
        <family val="2"/>
      </rPr>
      <t>17614</t>
    </r>
  </si>
  <si>
    <r>
      <rPr>
        <sz val="11"/>
        <rFont val="Calibri"/>
        <family val="2"/>
      </rPr>
      <t>17614000</t>
    </r>
  </si>
  <si>
    <r>
      <rPr>
        <sz val="11"/>
        <rFont val="Calibri"/>
        <family val="2"/>
      </rPr>
      <t>RIOSUCIO</t>
    </r>
  </si>
  <si>
    <r>
      <rPr>
        <sz val="11"/>
        <rFont val="Calibri"/>
        <family val="2"/>
      </rPr>
      <t>17616</t>
    </r>
  </si>
  <si>
    <r>
      <rPr>
        <sz val="11"/>
        <rFont val="Calibri"/>
        <family val="2"/>
      </rPr>
      <t>17616000</t>
    </r>
  </si>
  <si>
    <r>
      <rPr>
        <sz val="11"/>
        <rFont val="Calibri"/>
        <family val="2"/>
      </rPr>
      <t>RISARALDA</t>
    </r>
  </si>
  <si>
    <r>
      <rPr>
        <sz val="11"/>
        <rFont val="Calibri"/>
        <family val="2"/>
      </rPr>
      <t>17653</t>
    </r>
  </si>
  <si>
    <r>
      <rPr>
        <sz val="11"/>
        <rFont val="Calibri"/>
        <family val="2"/>
      </rPr>
      <t>17653000</t>
    </r>
  </si>
  <si>
    <r>
      <rPr>
        <sz val="11"/>
        <rFont val="Calibri"/>
        <family val="2"/>
      </rPr>
      <t>SALAMINA</t>
    </r>
  </si>
  <si>
    <r>
      <rPr>
        <sz val="11"/>
        <rFont val="Calibri"/>
        <family val="2"/>
      </rPr>
      <t>17662</t>
    </r>
  </si>
  <si>
    <r>
      <rPr>
        <sz val="11"/>
        <rFont val="Calibri"/>
        <family val="2"/>
      </rPr>
      <t>17662000</t>
    </r>
  </si>
  <si>
    <r>
      <rPr>
        <sz val="11"/>
        <rFont val="Calibri"/>
        <family val="2"/>
      </rPr>
      <t>SAMANÁ</t>
    </r>
  </si>
  <si>
    <r>
      <rPr>
        <sz val="11"/>
        <rFont val="Calibri"/>
        <family val="2"/>
      </rPr>
      <t>17665</t>
    </r>
  </si>
  <si>
    <r>
      <rPr>
        <sz val="11"/>
        <rFont val="Calibri"/>
        <family val="2"/>
      </rPr>
      <t>17665000</t>
    </r>
  </si>
  <si>
    <r>
      <rPr>
        <sz val="11"/>
        <rFont val="Calibri"/>
        <family val="2"/>
      </rPr>
      <t>SAN JOSÉ</t>
    </r>
  </si>
  <si>
    <r>
      <rPr>
        <sz val="11"/>
        <rFont val="Calibri"/>
        <family val="2"/>
      </rPr>
      <t>17777</t>
    </r>
  </si>
  <si>
    <r>
      <rPr>
        <sz val="11"/>
        <rFont val="Calibri"/>
        <family val="2"/>
      </rPr>
      <t>17777000</t>
    </r>
  </si>
  <si>
    <r>
      <rPr>
        <sz val="11"/>
        <rFont val="Calibri"/>
        <family val="2"/>
      </rPr>
      <t>SUPÍA</t>
    </r>
  </si>
  <si>
    <r>
      <rPr>
        <sz val="11"/>
        <rFont val="Calibri"/>
        <family val="2"/>
      </rPr>
      <t>17867</t>
    </r>
  </si>
  <si>
    <r>
      <rPr>
        <sz val="11"/>
        <rFont val="Calibri"/>
        <family val="2"/>
      </rPr>
      <t>17867000</t>
    </r>
  </si>
  <si>
    <r>
      <rPr>
        <sz val="11"/>
        <rFont val="Calibri"/>
        <family val="2"/>
      </rPr>
      <t>VICTORIA</t>
    </r>
  </si>
  <si>
    <r>
      <rPr>
        <sz val="11"/>
        <rFont val="Calibri"/>
        <family val="2"/>
      </rPr>
      <t>17873</t>
    </r>
  </si>
  <si>
    <r>
      <rPr>
        <sz val="11"/>
        <rFont val="Calibri"/>
        <family val="2"/>
      </rPr>
      <t>17873000</t>
    </r>
  </si>
  <si>
    <r>
      <rPr>
        <sz val="11"/>
        <rFont val="Calibri"/>
        <family val="2"/>
      </rPr>
      <t>VILLAMARÍA</t>
    </r>
  </si>
  <si>
    <r>
      <rPr>
        <sz val="11"/>
        <rFont val="Calibri"/>
        <family val="2"/>
      </rPr>
      <t>17877</t>
    </r>
  </si>
  <si>
    <r>
      <rPr>
        <sz val="11"/>
        <rFont val="Calibri"/>
        <family val="2"/>
      </rPr>
      <t>17877000</t>
    </r>
  </si>
  <si>
    <r>
      <rPr>
        <sz val="11"/>
        <rFont val="Calibri"/>
        <family val="2"/>
      </rPr>
      <t>VITERBO</t>
    </r>
  </si>
  <si>
    <r>
      <rPr>
        <sz val="11"/>
        <rFont val="Calibri"/>
        <family val="2"/>
      </rPr>
      <t>18</t>
    </r>
  </si>
  <si>
    <r>
      <rPr>
        <sz val="11"/>
        <rFont val="Calibri"/>
        <family val="2"/>
      </rPr>
      <t>18001</t>
    </r>
  </si>
  <si>
    <r>
      <rPr>
        <sz val="11"/>
        <rFont val="Calibri"/>
        <family val="2"/>
      </rPr>
      <t>18001000</t>
    </r>
  </si>
  <si>
    <r>
      <rPr>
        <sz val="11"/>
        <rFont val="Calibri"/>
        <family val="2"/>
      </rPr>
      <t>CAQUETÁ</t>
    </r>
  </si>
  <si>
    <r>
      <rPr>
        <sz val="11"/>
        <rFont val="Calibri"/>
        <family val="2"/>
      </rPr>
      <t>FLORENCIA</t>
    </r>
  </si>
  <si>
    <r>
      <rPr>
        <sz val="11"/>
        <rFont val="Calibri"/>
        <family val="2"/>
      </rPr>
      <t>18029</t>
    </r>
  </si>
  <si>
    <r>
      <rPr>
        <sz val="11"/>
        <rFont val="Calibri"/>
        <family val="2"/>
      </rPr>
      <t>18029000</t>
    </r>
  </si>
  <si>
    <r>
      <rPr>
        <sz val="11"/>
        <rFont val="Calibri"/>
        <family val="2"/>
      </rPr>
      <t>ALBANIA</t>
    </r>
  </si>
  <si>
    <r>
      <rPr>
        <sz val="11"/>
        <rFont val="Calibri"/>
        <family val="2"/>
      </rPr>
      <t>18094</t>
    </r>
  </si>
  <si>
    <r>
      <rPr>
        <sz val="11"/>
        <rFont val="Calibri"/>
        <family val="2"/>
      </rPr>
      <t>18094000</t>
    </r>
  </si>
  <si>
    <r>
      <rPr>
        <sz val="11"/>
        <rFont val="Calibri"/>
        <family val="2"/>
      </rPr>
      <t>BELÉN DE LOS ANDAQUÍES</t>
    </r>
  </si>
  <si>
    <r>
      <rPr>
        <sz val="11"/>
        <rFont val="Calibri"/>
        <family val="2"/>
      </rPr>
      <t>18150</t>
    </r>
  </si>
  <si>
    <r>
      <rPr>
        <sz val="11"/>
        <rFont val="Calibri"/>
        <family val="2"/>
      </rPr>
      <t>18150000</t>
    </r>
  </si>
  <si>
    <r>
      <rPr>
        <sz val="11"/>
        <rFont val="Calibri"/>
        <family val="2"/>
      </rPr>
      <t>CARTAGENA DEL CHAIRÁ</t>
    </r>
  </si>
  <si>
    <r>
      <rPr>
        <sz val="11"/>
        <rFont val="Calibri"/>
        <family val="2"/>
      </rPr>
      <t>18205</t>
    </r>
  </si>
  <si>
    <r>
      <rPr>
        <sz val="11"/>
        <rFont val="Calibri"/>
        <family val="2"/>
      </rPr>
      <t>18205000</t>
    </r>
  </si>
  <si>
    <r>
      <rPr>
        <sz val="11"/>
        <rFont val="Calibri"/>
        <family val="2"/>
      </rPr>
      <t>CURILLO</t>
    </r>
  </si>
  <si>
    <r>
      <rPr>
        <sz val="11"/>
        <rFont val="Calibri"/>
        <family val="2"/>
      </rPr>
      <t>18247</t>
    </r>
  </si>
  <si>
    <r>
      <rPr>
        <sz val="11"/>
        <rFont val="Calibri"/>
        <family val="2"/>
      </rPr>
      <t>18247000</t>
    </r>
  </si>
  <si>
    <r>
      <rPr>
        <sz val="11"/>
        <rFont val="Calibri"/>
        <family val="2"/>
      </rPr>
      <t>EL DONCELLO</t>
    </r>
  </si>
  <si>
    <r>
      <rPr>
        <sz val="11"/>
        <rFont val="Calibri"/>
        <family val="2"/>
      </rPr>
      <t>18256</t>
    </r>
  </si>
  <si>
    <r>
      <rPr>
        <sz val="11"/>
        <rFont val="Calibri"/>
        <family val="2"/>
      </rPr>
      <t>18256000</t>
    </r>
  </si>
  <si>
    <r>
      <rPr>
        <sz val="11"/>
        <rFont val="Calibri"/>
        <family val="2"/>
      </rPr>
      <t>EL PAUJÍL</t>
    </r>
  </si>
  <si>
    <r>
      <rPr>
        <sz val="11"/>
        <rFont val="Calibri"/>
        <family val="2"/>
      </rPr>
      <t>18410</t>
    </r>
  </si>
  <si>
    <r>
      <rPr>
        <sz val="11"/>
        <rFont val="Calibri"/>
        <family val="2"/>
      </rPr>
      <t>18410000</t>
    </r>
  </si>
  <si>
    <r>
      <rPr>
        <sz val="11"/>
        <rFont val="Calibri"/>
        <family val="2"/>
      </rPr>
      <t>LA MONTAÑITA</t>
    </r>
  </si>
  <si>
    <r>
      <rPr>
        <sz val="11"/>
        <rFont val="Calibri"/>
        <family val="2"/>
      </rPr>
      <t>18460</t>
    </r>
  </si>
  <si>
    <r>
      <rPr>
        <sz val="11"/>
        <rFont val="Calibri"/>
        <family val="2"/>
      </rPr>
      <t>18460000</t>
    </r>
  </si>
  <si>
    <r>
      <rPr>
        <sz val="11"/>
        <rFont val="Calibri"/>
        <family val="2"/>
      </rPr>
      <t>MILÁN</t>
    </r>
  </si>
  <si>
    <r>
      <rPr>
        <sz val="11"/>
        <rFont val="Calibri"/>
        <family val="2"/>
      </rPr>
      <t>18479</t>
    </r>
  </si>
  <si>
    <r>
      <rPr>
        <sz val="11"/>
        <rFont val="Calibri"/>
        <family val="2"/>
      </rPr>
      <t>18479000</t>
    </r>
  </si>
  <si>
    <r>
      <rPr>
        <sz val="11"/>
        <rFont val="Calibri"/>
        <family val="2"/>
      </rPr>
      <t>MORELIA</t>
    </r>
  </si>
  <si>
    <r>
      <rPr>
        <sz val="11"/>
        <rFont val="Calibri"/>
        <family val="2"/>
      </rPr>
      <t>18592</t>
    </r>
  </si>
  <si>
    <r>
      <rPr>
        <sz val="11"/>
        <rFont val="Calibri"/>
        <family val="2"/>
      </rPr>
      <t>18592000</t>
    </r>
  </si>
  <si>
    <r>
      <rPr>
        <sz val="11"/>
        <rFont val="Calibri"/>
        <family val="2"/>
      </rPr>
      <t>18610</t>
    </r>
  </si>
  <si>
    <r>
      <rPr>
        <sz val="11"/>
        <rFont val="Calibri"/>
        <family val="2"/>
      </rPr>
      <t>18610000</t>
    </r>
  </si>
  <si>
    <r>
      <rPr>
        <sz val="11"/>
        <rFont val="Calibri"/>
        <family val="2"/>
      </rPr>
      <t>SAN JOSÉ DEL FRAGUA</t>
    </r>
  </si>
  <si>
    <r>
      <rPr>
        <sz val="11"/>
        <rFont val="Calibri"/>
        <family val="2"/>
      </rPr>
      <t>18753</t>
    </r>
  </si>
  <si>
    <r>
      <rPr>
        <sz val="11"/>
        <rFont val="Calibri"/>
        <family val="2"/>
      </rPr>
      <t>18753000</t>
    </r>
  </si>
  <si>
    <r>
      <rPr>
        <sz val="11"/>
        <rFont val="Calibri"/>
        <family val="2"/>
      </rPr>
      <t>SAN VICENTE DEL CAGUÁN</t>
    </r>
  </si>
  <si>
    <r>
      <rPr>
        <sz val="11"/>
        <rFont val="Calibri"/>
        <family val="2"/>
      </rPr>
      <t>18756</t>
    </r>
  </si>
  <si>
    <r>
      <rPr>
        <sz val="11"/>
        <rFont val="Calibri"/>
        <family val="2"/>
      </rPr>
      <t>18756000</t>
    </r>
  </si>
  <si>
    <r>
      <rPr>
        <sz val="11"/>
        <rFont val="Calibri"/>
        <family val="2"/>
      </rPr>
      <t>SOLANO</t>
    </r>
  </si>
  <si>
    <r>
      <rPr>
        <sz val="11"/>
        <rFont val="Calibri"/>
        <family val="2"/>
      </rPr>
      <t>18785</t>
    </r>
  </si>
  <si>
    <r>
      <rPr>
        <sz val="11"/>
        <rFont val="Calibri"/>
        <family val="2"/>
      </rPr>
      <t>18785000</t>
    </r>
  </si>
  <si>
    <r>
      <rPr>
        <sz val="11"/>
        <rFont val="Calibri"/>
        <family val="2"/>
      </rPr>
      <t>SOLITA</t>
    </r>
  </si>
  <si>
    <r>
      <rPr>
        <sz val="11"/>
        <rFont val="Calibri"/>
        <family val="2"/>
      </rPr>
      <t>18860</t>
    </r>
  </si>
  <si>
    <r>
      <rPr>
        <sz val="11"/>
        <rFont val="Calibri"/>
        <family val="2"/>
      </rPr>
      <t>18860000</t>
    </r>
  </si>
  <si>
    <r>
      <rPr>
        <sz val="11"/>
        <rFont val="Calibri"/>
        <family val="2"/>
      </rPr>
      <t>85</t>
    </r>
  </si>
  <si>
    <r>
      <rPr>
        <sz val="11"/>
        <rFont val="Calibri"/>
        <family val="2"/>
      </rPr>
      <t>85001</t>
    </r>
  </si>
  <si>
    <r>
      <rPr>
        <sz val="11"/>
        <rFont val="Calibri"/>
        <family val="2"/>
      </rPr>
      <t>85001000</t>
    </r>
  </si>
  <si>
    <r>
      <rPr>
        <sz val="11"/>
        <rFont val="Calibri"/>
        <family val="2"/>
      </rPr>
      <t>CASANARE</t>
    </r>
  </si>
  <si>
    <r>
      <rPr>
        <sz val="11"/>
        <rFont val="Calibri"/>
        <family val="2"/>
      </rPr>
      <t>YOPAL</t>
    </r>
  </si>
  <si>
    <r>
      <rPr>
        <sz val="11"/>
        <rFont val="Calibri"/>
        <family val="2"/>
      </rPr>
      <t>85010</t>
    </r>
  </si>
  <si>
    <r>
      <rPr>
        <sz val="11"/>
        <rFont val="Calibri"/>
        <family val="2"/>
      </rPr>
      <t>85010000</t>
    </r>
  </si>
  <si>
    <r>
      <rPr>
        <sz val="11"/>
        <rFont val="Calibri"/>
        <family val="2"/>
      </rPr>
      <t>AGUAZUL</t>
    </r>
  </si>
  <si>
    <r>
      <rPr>
        <sz val="11"/>
        <rFont val="Calibri"/>
        <family val="2"/>
      </rPr>
      <t>85015</t>
    </r>
  </si>
  <si>
    <r>
      <rPr>
        <sz val="11"/>
        <rFont val="Calibri"/>
        <family val="2"/>
      </rPr>
      <t>85015000</t>
    </r>
  </si>
  <si>
    <r>
      <rPr>
        <sz val="11"/>
        <rFont val="Calibri"/>
        <family val="2"/>
      </rPr>
      <t>CHÁMEZA</t>
    </r>
  </si>
  <si>
    <r>
      <rPr>
        <sz val="11"/>
        <rFont val="Calibri"/>
        <family val="2"/>
      </rPr>
      <t>85125</t>
    </r>
  </si>
  <si>
    <r>
      <rPr>
        <sz val="11"/>
        <rFont val="Calibri"/>
        <family val="2"/>
      </rPr>
      <t>85125000</t>
    </r>
  </si>
  <si>
    <r>
      <rPr>
        <sz val="11"/>
        <rFont val="Calibri"/>
        <family val="2"/>
      </rPr>
      <t>HATO COROZAL</t>
    </r>
  </si>
  <si>
    <r>
      <rPr>
        <sz val="11"/>
        <rFont val="Calibri"/>
        <family val="2"/>
      </rPr>
      <t>85136</t>
    </r>
  </si>
  <si>
    <r>
      <rPr>
        <sz val="11"/>
        <rFont val="Calibri"/>
        <family val="2"/>
      </rPr>
      <t>85136000</t>
    </r>
  </si>
  <si>
    <r>
      <rPr>
        <sz val="11"/>
        <rFont val="Calibri"/>
        <family val="2"/>
      </rPr>
      <t>LA SALINA</t>
    </r>
  </si>
  <si>
    <r>
      <rPr>
        <sz val="11"/>
        <rFont val="Calibri"/>
        <family val="2"/>
      </rPr>
      <t>85139</t>
    </r>
  </si>
  <si>
    <r>
      <rPr>
        <sz val="11"/>
        <rFont val="Calibri"/>
        <family val="2"/>
      </rPr>
      <t>85139000</t>
    </r>
  </si>
  <si>
    <r>
      <rPr>
        <sz val="11"/>
        <rFont val="Calibri"/>
        <family val="2"/>
      </rPr>
      <t>MANÍ</t>
    </r>
  </si>
  <si>
    <r>
      <rPr>
        <sz val="11"/>
        <rFont val="Calibri"/>
        <family val="2"/>
      </rPr>
      <t>85162</t>
    </r>
  </si>
  <si>
    <r>
      <rPr>
        <sz val="11"/>
        <rFont val="Calibri"/>
        <family val="2"/>
      </rPr>
      <t>85162000</t>
    </r>
  </si>
  <si>
    <r>
      <rPr>
        <sz val="11"/>
        <rFont val="Calibri"/>
        <family val="2"/>
      </rPr>
      <t>MONTERREY</t>
    </r>
  </si>
  <si>
    <r>
      <rPr>
        <sz val="11"/>
        <rFont val="Calibri"/>
        <family val="2"/>
      </rPr>
      <t>85225</t>
    </r>
  </si>
  <si>
    <r>
      <rPr>
        <sz val="11"/>
        <rFont val="Calibri"/>
        <family val="2"/>
      </rPr>
      <t>85225000</t>
    </r>
  </si>
  <si>
    <r>
      <rPr>
        <sz val="11"/>
        <rFont val="Calibri"/>
        <family val="2"/>
      </rPr>
      <t>NUNCHÍA</t>
    </r>
  </si>
  <si>
    <r>
      <rPr>
        <sz val="11"/>
        <rFont val="Calibri"/>
        <family val="2"/>
      </rPr>
      <t>85230</t>
    </r>
  </si>
  <si>
    <r>
      <rPr>
        <sz val="11"/>
        <rFont val="Calibri"/>
        <family val="2"/>
      </rPr>
      <t>85230000</t>
    </r>
  </si>
  <si>
    <r>
      <rPr>
        <sz val="11"/>
        <rFont val="Calibri"/>
        <family val="2"/>
      </rPr>
      <t>OROCUÉ</t>
    </r>
  </si>
  <si>
    <r>
      <rPr>
        <sz val="11"/>
        <rFont val="Calibri"/>
        <family val="2"/>
      </rPr>
      <t>85250</t>
    </r>
  </si>
  <si>
    <r>
      <rPr>
        <sz val="11"/>
        <rFont val="Calibri"/>
        <family val="2"/>
      </rPr>
      <t>85250000</t>
    </r>
  </si>
  <si>
    <r>
      <rPr>
        <sz val="11"/>
        <rFont val="Calibri"/>
        <family val="2"/>
      </rPr>
      <t>PAZ DE ARIPORO</t>
    </r>
  </si>
  <si>
    <r>
      <rPr>
        <sz val="11"/>
        <rFont val="Calibri"/>
        <family val="2"/>
      </rPr>
      <t>85263</t>
    </r>
  </si>
  <si>
    <r>
      <rPr>
        <sz val="11"/>
        <rFont val="Calibri"/>
        <family val="2"/>
      </rPr>
      <t>85263000</t>
    </r>
  </si>
  <si>
    <r>
      <rPr>
        <sz val="11"/>
        <rFont val="Calibri"/>
        <family val="2"/>
      </rPr>
      <t>PORE</t>
    </r>
  </si>
  <si>
    <r>
      <rPr>
        <sz val="11"/>
        <rFont val="Calibri"/>
        <family val="2"/>
      </rPr>
      <t>85279</t>
    </r>
  </si>
  <si>
    <r>
      <rPr>
        <sz val="11"/>
        <rFont val="Calibri"/>
        <family val="2"/>
      </rPr>
      <t>85279000</t>
    </r>
  </si>
  <si>
    <r>
      <rPr>
        <sz val="11"/>
        <rFont val="Calibri"/>
        <family val="2"/>
      </rPr>
      <t>RECETOR</t>
    </r>
  </si>
  <si>
    <r>
      <rPr>
        <sz val="11"/>
        <rFont val="Calibri"/>
        <family val="2"/>
      </rPr>
      <t>85300</t>
    </r>
  </si>
  <si>
    <r>
      <rPr>
        <sz val="11"/>
        <rFont val="Calibri"/>
        <family val="2"/>
      </rPr>
      <t>85300000</t>
    </r>
  </si>
  <si>
    <r>
      <rPr>
        <sz val="11"/>
        <rFont val="Calibri"/>
        <family val="2"/>
      </rPr>
      <t>85315</t>
    </r>
  </si>
  <si>
    <r>
      <rPr>
        <sz val="11"/>
        <rFont val="Calibri"/>
        <family val="2"/>
      </rPr>
      <t>85315000</t>
    </r>
  </si>
  <si>
    <r>
      <rPr>
        <sz val="11"/>
        <rFont val="Calibri"/>
        <family val="2"/>
      </rPr>
      <t>SÁCAMA</t>
    </r>
  </si>
  <si>
    <r>
      <rPr>
        <sz val="11"/>
        <rFont val="Calibri"/>
        <family val="2"/>
      </rPr>
      <t>85325</t>
    </r>
  </si>
  <si>
    <r>
      <rPr>
        <sz val="11"/>
        <rFont val="Calibri"/>
        <family val="2"/>
      </rPr>
      <t>85325000</t>
    </r>
  </si>
  <si>
    <r>
      <rPr>
        <sz val="11"/>
        <rFont val="Calibri"/>
        <family val="2"/>
      </rPr>
      <t>SAN LUIS DE PALENQUE</t>
    </r>
  </si>
  <si>
    <r>
      <rPr>
        <sz val="11"/>
        <rFont val="Calibri"/>
        <family val="2"/>
      </rPr>
      <t>85400</t>
    </r>
  </si>
  <si>
    <r>
      <rPr>
        <sz val="11"/>
        <rFont val="Calibri"/>
        <family val="2"/>
      </rPr>
      <t>85400000</t>
    </r>
  </si>
  <si>
    <r>
      <rPr>
        <sz val="11"/>
        <rFont val="Calibri"/>
        <family val="2"/>
      </rPr>
      <t>TÁMARA</t>
    </r>
  </si>
  <si>
    <r>
      <rPr>
        <sz val="11"/>
        <rFont val="Calibri"/>
        <family val="2"/>
      </rPr>
      <t>85410</t>
    </r>
  </si>
  <si>
    <r>
      <rPr>
        <sz val="11"/>
        <rFont val="Calibri"/>
        <family val="2"/>
      </rPr>
      <t>85410000</t>
    </r>
  </si>
  <si>
    <r>
      <rPr>
        <sz val="11"/>
        <rFont val="Calibri"/>
        <family val="2"/>
      </rPr>
      <t>TAURAMENA</t>
    </r>
  </si>
  <si>
    <r>
      <rPr>
        <sz val="11"/>
        <rFont val="Calibri"/>
        <family val="2"/>
      </rPr>
      <t>85430</t>
    </r>
  </si>
  <si>
    <r>
      <rPr>
        <sz val="11"/>
        <rFont val="Calibri"/>
        <family val="2"/>
      </rPr>
      <t>85430000</t>
    </r>
  </si>
  <si>
    <r>
      <rPr>
        <sz val="11"/>
        <rFont val="Calibri"/>
        <family val="2"/>
      </rPr>
      <t>TRINIDAD</t>
    </r>
  </si>
  <si>
    <r>
      <rPr>
        <sz val="11"/>
        <rFont val="Calibri"/>
        <family val="2"/>
      </rPr>
      <t>85440</t>
    </r>
  </si>
  <si>
    <r>
      <rPr>
        <sz val="11"/>
        <rFont val="Calibri"/>
        <family val="2"/>
      </rPr>
      <t>85440000</t>
    </r>
  </si>
  <si>
    <r>
      <rPr>
        <sz val="11"/>
        <rFont val="Calibri"/>
        <family val="2"/>
      </rPr>
      <t>19</t>
    </r>
  </si>
  <si>
    <r>
      <rPr>
        <sz val="11"/>
        <rFont val="Calibri"/>
        <family val="2"/>
      </rPr>
      <t>19001</t>
    </r>
  </si>
  <si>
    <r>
      <rPr>
        <sz val="11"/>
        <rFont val="Calibri"/>
        <family val="2"/>
      </rPr>
      <t>19001000</t>
    </r>
  </si>
  <si>
    <r>
      <rPr>
        <sz val="11"/>
        <rFont val="Calibri"/>
        <family val="2"/>
      </rPr>
      <t>CAUCA</t>
    </r>
  </si>
  <si>
    <r>
      <rPr>
        <sz val="11"/>
        <rFont val="Calibri"/>
        <family val="2"/>
      </rPr>
      <t>POPAYÁN</t>
    </r>
  </si>
  <si>
    <r>
      <rPr>
        <sz val="11"/>
        <rFont val="Calibri"/>
        <family val="2"/>
      </rPr>
      <t>19022</t>
    </r>
  </si>
  <si>
    <r>
      <rPr>
        <sz val="11"/>
        <rFont val="Calibri"/>
        <family val="2"/>
      </rPr>
      <t>19022000</t>
    </r>
  </si>
  <si>
    <r>
      <rPr>
        <sz val="11"/>
        <rFont val="Calibri"/>
        <family val="2"/>
      </rPr>
      <t>ALMAGUER</t>
    </r>
  </si>
  <si>
    <r>
      <rPr>
        <sz val="11"/>
        <rFont val="Calibri"/>
        <family val="2"/>
      </rPr>
      <t>19050</t>
    </r>
  </si>
  <si>
    <r>
      <rPr>
        <sz val="11"/>
        <rFont val="Calibri"/>
        <family val="2"/>
      </rPr>
      <t>19050000</t>
    </r>
  </si>
  <si>
    <r>
      <rPr>
        <sz val="11"/>
        <rFont val="Calibri"/>
        <family val="2"/>
      </rPr>
      <t>19075</t>
    </r>
  </si>
  <si>
    <r>
      <rPr>
        <sz val="11"/>
        <rFont val="Calibri"/>
        <family val="2"/>
      </rPr>
      <t>19075000</t>
    </r>
  </si>
  <si>
    <r>
      <rPr>
        <sz val="11"/>
        <rFont val="Calibri"/>
        <family val="2"/>
      </rPr>
      <t>BALBOA</t>
    </r>
  </si>
  <si>
    <r>
      <rPr>
        <sz val="11"/>
        <rFont val="Calibri"/>
        <family val="2"/>
      </rPr>
      <t>19100</t>
    </r>
  </si>
  <si>
    <r>
      <rPr>
        <sz val="11"/>
        <rFont val="Calibri"/>
        <family val="2"/>
      </rPr>
      <t>19100000</t>
    </r>
  </si>
  <si>
    <r>
      <rPr>
        <sz val="11"/>
        <rFont val="Calibri"/>
        <family val="2"/>
      </rPr>
      <t>19110</t>
    </r>
  </si>
  <si>
    <r>
      <rPr>
        <sz val="11"/>
        <rFont val="Calibri"/>
        <family val="2"/>
      </rPr>
      <t>19110000</t>
    </r>
  </si>
  <si>
    <r>
      <rPr>
        <sz val="11"/>
        <rFont val="Calibri"/>
        <family val="2"/>
      </rPr>
      <t>BUENOS AIRES</t>
    </r>
  </si>
  <si>
    <r>
      <rPr>
        <sz val="11"/>
        <rFont val="Calibri"/>
        <family val="2"/>
      </rPr>
      <t>19130</t>
    </r>
  </si>
  <si>
    <r>
      <rPr>
        <sz val="11"/>
        <rFont val="Calibri"/>
        <family val="2"/>
      </rPr>
      <t>19130000</t>
    </r>
  </si>
  <si>
    <r>
      <rPr>
        <sz val="11"/>
        <rFont val="Calibri"/>
        <family val="2"/>
      </rPr>
      <t>CAJIBÍO</t>
    </r>
  </si>
  <si>
    <r>
      <rPr>
        <sz val="11"/>
        <rFont val="Calibri"/>
        <family val="2"/>
      </rPr>
      <t>19137</t>
    </r>
  </si>
  <si>
    <r>
      <rPr>
        <sz val="11"/>
        <rFont val="Calibri"/>
        <family val="2"/>
      </rPr>
      <t>19137000</t>
    </r>
  </si>
  <si>
    <r>
      <rPr>
        <sz val="11"/>
        <rFont val="Calibri"/>
        <family val="2"/>
      </rPr>
      <t>CALDONO</t>
    </r>
  </si>
  <si>
    <r>
      <rPr>
        <sz val="11"/>
        <rFont val="Calibri"/>
        <family val="2"/>
      </rPr>
      <t>19142</t>
    </r>
  </si>
  <si>
    <r>
      <rPr>
        <sz val="11"/>
        <rFont val="Calibri"/>
        <family val="2"/>
      </rPr>
      <t>19142000</t>
    </r>
  </si>
  <si>
    <r>
      <rPr>
        <sz val="11"/>
        <rFont val="Calibri"/>
        <family val="2"/>
      </rPr>
      <t>CALOTO</t>
    </r>
  </si>
  <si>
    <r>
      <rPr>
        <sz val="11"/>
        <rFont val="Calibri"/>
        <family val="2"/>
      </rPr>
      <t>19212</t>
    </r>
  </si>
  <si>
    <r>
      <rPr>
        <sz val="11"/>
        <rFont val="Calibri"/>
        <family val="2"/>
      </rPr>
      <t>19212000</t>
    </r>
  </si>
  <si>
    <r>
      <rPr>
        <sz val="11"/>
        <rFont val="Calibri"/>
        <family val="2"/>
      </rPr>
      <t>CORINTO</t>
    </r>
  </si>
  <si>
    <r>
      <rPr>
        <sz val="11"/>
        <rFont val="Calibri"/>
        <family val="2"/>
      </rPr>
      <t>19256</t>
    </r>
  </si>
  <si>
    <r>
      <rPr>
        <sz val="11"/>
        <rFont val="Calibri"/>
        <family val="2"/>
      </rPr>
      <t>19256000</t>
    </r>
  </si>
  <si>
    <r>
      <rPr>
        <sz val="11"/>
        <rFont val="Calibri"/>
        <family val="2"/>
      </rPr>
      <t>EL TAMBO</t>
    </r>
  </si>
  <si>
    <r>
      <rPr>
        <sz val="11"/>
        <rFont val="Calibri"/>
        <family val="2"/>
      </rPr>
      <t>19290</t>
    </r>
  </si>
  <si>
    <r>
      <rPr>
        <sz val="11"/>
        <rFont val="Calibri"/>
        <family val="2"/>
      </rPr>
      <t>19290000</t>
    </r>
  </si>
  <si>
    <r>
      <rPr>
        <sz val="11"/>
        <rFont val="Calibri"/>
        <family val="2"/>
      </rPr>
      <t>19300</t>
    </r>
  </si>
  <si>
    <r>
      <rPr>
        <sz val="11"/>
        <rFont val="Calibri"/>
        <family val="2"/>
      </rPr>
      <t>19300000</t>
    </r>
  </si>
  <si>
    <r>
      <rPr>
        <sz val="11"/>
        <rFont val="Calibri"/>
        <family val="2"/>
      </rPr>
      <t>GUACHENÉ</t>
    </r>
  </si>
  <si>
    <r>
      <rPr>
        <sz val="11"/>
        <rFont val="Calibri"/>
        <family val="2"/>
      </rPr>
      <t>19318</t>
    </r>
  </si>
  <si>
    <r>
      <rPr>
        <sz val="11"/>
        <rFont val="Calibri"/>
        <family val="2"/>
      </rPr>
      <t>19318000</t>
    </r>
  </si>
  <si>
    <r>
      <rPr>
        <sz val="11"/>
        <rFont val="Calibri"/>
        <family val="2"/>
      </rPr>
      <t>GUAPÍ</t>
    </r>
  </si>
  <si>
    <r>
      <rPr>
        <sz val="11"/>
        <rFont val="Calibri"/>
        <family val="2"/>
      </rPr>
      <t>19355</t>
    </r>
  </si>
  <si>
    <r>
      <rPr>
        <sz val="11"/>
        <rFont val="Calibri"/>
        <family val="2"/>
      </rPr>
      <t>19355000</t>
    </r>
  </si>
  <si>
    <r>
      <rPr>
        <sz val="11"/>
        <rFont val="Calibri"/>
        <family val="2"/>
      </rPr>
      <t>INZÁ</t>
    </r>
  </si>
  <si>
    <r>
      <rPr>
        <sz val="11"/>
        <rFont val="Calibri"/>
        <family val="2"/>
      </rPr>
      <t>19364</t>
    </r>
  </si>
  <si>
    <r>
      <rPr>
        <sz val="11"/>
        <rFont val="Calibri"/>
        <family val="2"/>
      </rPr>
      <t>19364000</t>
    </r>
  </si>
  <si>
    <r>
      <rPr>
        <sz val="11"/>
        <rFont val="Calibri"/>
        <family val="2"/>
      </rPr>
      <t>JAMBALÓ</t>
    </r>
  </si>
  <si>
    <r>
      <rPr>
        <sz val="11"/>
        <rFont val="Calibri"/>
        <family val="2"/>
      </rPr>
      <t>19392</t>
    </r>
  </si>
  <si>
    <r>
      <rPr>
        <sz val="11"/>
        <rFont val="Calibri"/>
        <family val="2"/>
      </rPr>
      <t>19392000</t>
    </r>
  </si>
  <si>
    <r>
      <rPr>
        <sz val="11"/>
        <rFont val="Calibri"/>
        <family val="2"/>
      </rPr>
      <t>LA SIERRA</t>
    </r>
  </si>
  <si>
    <r>
      <rPr>
        <sz val="11"/>
        <rFont val="Calibri"/>
        <family val="2"/>
      </rPr>
      <t>19397</t>
    </r>
  </si>
  <si>
    <r>
      <rPr>
        <sz val="11"/>
        <rFont val="Calibri"/>
        <family val="2"/>
      </rPr>
      <t>19397000</t>
    </r>
  </si>
  <si>
    <r>
      <rPr>
        <sz val="11"/>
        <rFont val="Calibri"/>
        <family val="2"/>
      </rPr>
      <t>LA VEGA</t>
    </r>
  </si>
  <si>
    <r>
      <rPr>
        <sz val="11"/>
        <rFont val="Calibri"/>
        <family val="2"/>
      </rPr>
      <t>19418</t>
    </r>
  </si>
  <si>
    <r>
      <rPr>
        <sz val="11"/>
        <rFont val="Calibri"/>
        <family val="2"/>
      </rPr>
      <t>19418000</t>
    </r>
  </si>
  <si>
    <r>
      <rPr>
        <sz val="11"/>
        <rFont val="Calibri"/>
        <family val="2"/>
      </rPr>
      <t>LÓPEZ DE MICAY</t>
    </r>
  </si>
  <si>
    <r>
      <rPr>
        <sz val="11"/>
        <rFont val="Calibri"/>
        <family val="2"/>
      </rPr>
      <t>19450</t>
    </r>
  </si>
  <si>
    <r>
      <rPr>
        <sz val="11"/>
        <rFont val="Calibri"/>
        <family val="2"/>
      </rPr>
      <t>19450000</t>
    </r>
  </si>
  <si>
    <r>
      <rPr>
        <sz val="11"/>
        <rFont val="Calibri"/>
        <family val="2"/>
      </rPr>
      <t>MERCADERES</t>
    </r>
  </si>
  <si>
    <r>
      <rPr>
        <sz val="11"/>
        <rFont val="Calibri"/>
        <family val="2"/>
      </rPr>
      <t>19455</t>
    </r>
  </si>
  <si>
    <r>
      <rPr>
        <sz val="11"/>
        <rFont val="Calibri"/>
        <family val="2"/>
      </rPr>
      <t>19455000</t>
    </r>
  </si>
  <si>
    <r>
      <rPr>
        <sz val="11"/>
        <rFont val="Calibri"/>
        <family val="2"/>
      </rPr>
      <t>MIRANDA</t>
    </r>
  </si>
  <si>
    <r>
      <rPr>
        <sz val="11"/>
        <rFont val="Calibri"/>
        <family val="2"/>
      </rPr>
      <t>19473</t>
    </r>
  </si>
  <si>
    <r>
      <rPr>
        <sz val="11"/>
        <rFont val="Calibri"/>
        <family val="2"/>
      </rPr>
      <t>19473000</t>
    </r>
  </si>
  <si>
    <r>
      <rPr>
        <sz val="11"/>
        <rFont val="Calibri"/>
        <family val="2"/>
      </rPr>
      <t>19513</t>
    </r>
  </si>
  <si>
    <r>
      <rPr>
        <sz val="11"/>
        <rFont val="Calibri"/>
        <family val="2"/>
      </rPr>
      <t>19513000</t>
    </r>
  </si>
  <si>
    <r>
      <rPr>
        <sz val="11"/>
        <rFont val="Calibri"/>
        <family val="2"/>
      </rPr>
      <t>PADILLA</t>
    </r>
  </si>
  <si>
    <r>
      <rPr>
        <sz val="11"/>
        <rFont val="Calibri"/>
        <family val="2"/>
      </rPr>
      <t>19517</t>
    </r>
  </si>
  <si>
    <r>
      <rPr>
        <sz val="11"/>
        <rFont val="Calibri"/>
        <family val="2"/>
      </rPr>
      <t>19517000</t>
    </r>
  </si>
  <si>
    <r>
      <rPr>
        <sz val="11"/>
        <rFont val="Calibri"/>
        <family val="2"/>
      </rPr>
      <t>19532</t>
    </r>
  </si>
  <si>
    <r>
      <rPr>
        <sz val="11"/>
        <rFont val="Calibri"/>
        <family val="2"/>
      </rPr>
      <t>19532000</t>
    </r>
  </si>
  <si>
    <r>
      <rPr>
        <sz val="11"/>
        <rFont val="Calibri"/>
        <family val="2"/>
      </rPr>
      <t>PATÍA</t>
    </r>
  </si>
  <si>
    <r>
      <rPr>
        <sz val="11"/>
        <rFont val="Calibri"/>
        <family val="2"/>
      </rPr>
      <t>19533</t>
    </r>
  </si>
  <si>
    <r>
      <rPr>
        <sz val="11"/>
        <rFont val="Calibri"/>
        <family val="2"/>
      </rPr>
      <t>19533000</t>
    </r>
  </si>
  <si>
    <r>
      <rPr>
        <sz val="11"/>
        <rFont val="Calibri"/>
        <family val="2"/>
      </rPr>
      <t>PIAMONTE</t>
    </r>
  </si>
  <si>
    <r>
      <rPr>
        <sz val="11"/>
        <rFont val="Calibri"/>
        <family val="2"/>
      </rPr>
      <t>19548</t>
    </r>
  </si>
  <si>
    <r>
      <rPr>
        <sz val="11"/>
        <rFont val="Calibri"/>
        <family val="2"/>
      </rPr>
      <t>19548000</t>
    </r>
  </si>
  <si>
    <r>
      <rPr>
        <sz val="11"/>
        <rFont val="Calibri"/>
        <family val="2"/>
      </rPr>
      <t>PIENDAMÓ</t>
    </r>
  </si>
  <si>
    <r>
      <rPr>
        <sz val="11"/>
        <rFont val="Calibri"/>
        <family val="2"/>
      </rPr>
      <t>19573</t>
    </r>
  </si>
  <si>
    <r>
      <rPr>
        <sz val="11"/>
        <rFont val="Calibri"/>
        <family val="2"/>
      </rPr>
      <t>19573000</t>
    </r>
  </si>
  <si>
    <r>
      <rPr>
        <sz val="11"/>
        <rFont val="Calibri"/>
        <family val="2"/>
      </rPr>
      <t>PUERTO TEJADA</t>
    </r>
  </si>
  <si>
    <r>
      <rPr>
        <sz val="11"/>
        <rFont val="Calibri"/>
        <family val="2"/>
      </rPr>
      <t>19585</t>
    </r>
  </si>
  <si>
    <r>
      <rPr>
        <sz val="11"/>
        <rFont val="Calibri"/>
        <family val="2"/>
      </rPr>
      <t>19585000</t>
    </r>
  </si>
  <si>
    <r>
      <rPr>
        <sz val="11"/>
        <rFont val="Calibri"/>
        <family val="2"/>
      </rPr>
      <t>PURACÉ</t>
    </r>
  </si>
  <si>
    <r>
      <rPr>
        <sz val="11"/>
        <rFont val="Calibri"/>
        <family val="2"/>
      </rPr>
      <t>19622</t>
    </r>
  </si>
  <si>
    <r>
      <rPr>
        <sz val="11"/>
        <rFont val="Calibri"/>
        <family val="2"/>
      </rPr>
      <t>19622000</t>
    </r>
  </si>
  <si>
    <r>
      <rPr>
        <sz val="11"/>
        <rFont val="Calibri"/>
        <family val="2"/>
      </rPr>
      <t>ROSAS</t>
    </r>
  </si>
  <si>
    <r>
      <rPr>
        <sz val="11"/>
        <rFont val="Calibri"/>
        <family val="2"/>
      </rPr>
      <t>19693</t>
    </r>
  </si>
  <si>
    <r>
      <rPr>
        <sz val="11"/>
        <rFont val="Calibri"/>
        <family val="2"/>
      </rPr>
      <t>19693000</t>
    </r>
  </si>
  <si>
    <r>
      <rPr>
        <sz val="11"/>
        <rFont val="Calibri"/>
        <family val="2"/>
      </rPr>
      <t>SAN SEBASTIÁN</t>
    </r>
  </si>
  <si>
    <r>
      <rPr>
        <sz val="11"/>
        <rFont val="Calibri"/>
        <family val="2"/>
      </rPr>
      <t>19698</t>
    </r>
  </si>
  <si>
    <r>
      <rPr>
        <sz val="11"/>
        <rFont val="Calibri"/>
        <family val="2"/>
      </rPr>
      <t>19698000</t>
    </r>
  </si>
  <si>
    <r>
      <rPr>
        <sz val="11"/>
        <rFont val="Calibri"/>
        <family val="2"/>
      </rPr>
      <t>SANTANDER DE QUILICHAO</t>
    </r>
  </si>
  <si>
    <r>
      <rPr>
        <sz val="11"/>
        <rFont val="Calibri"/>
        <family val="2"/>
      </rPr>
      <t>19701</t>
    </r>
  </si>
  <si>
    <r>
      <rPr>
        <sz val="11"/>
        <rFont val="Calibri"/>
        <family val="2"/>
      </rPr>
      <t>19701000</t>
    </r>
  </si>
  <si>
    <r>
      <rPr>
        <sz val="11"/>
        <rFont val="Calibri"/>
        <family val="2"/>
      </rPr>
      <t>19743</t>
    </r>
  </si>
  <si>
    <r>
      <rPr>
        <sz val="11"/>
        <rFont val="Calibri"/>
        <family val="2"/>
      </rPr>
      <t>19743000</t>
    </r>
  </si>
  <si>
    <r>
      <rPr>
        <sz val="11"/>
        <rFont val="Calibri"/>
        <family val="2"/>
      </rPr>
      <t>SILVIA</t>
    </r>
  </si>
  <si>
    <r>
      <rPr>
        <sz val="11"/>
        <rFont val="Calibri"/>
        <family val="2"/>
      </rPr>
      <t>19760</t>
    </r>
  </si>
  <si>
    <r>
      <rPr>
        <sz val="11"/>
        <rFont val="Calibri"/>
        <family val="2"/>
      </rPr>
      <t>19760000</t>
    </r>
  </si>
  <si>
    <r>
      <rPr>
        <sz val="11"/>
        <rFont val="Calibri"/>
        <family val="2"/>
      </rPr>
      <t>SOTARA</t>
    </r>
  </si>
  <si>
    <r>
      <rPr>
        <sz val="11"/>
        <rFont val="Calibri"/>
        <family val="2"/>
      </rPr>
      <t>19780</t>
    </r>
  </si>
  <si>
    <r>
      <rPr>
        <sz val="11"/>
        <rFont val="Calibri"/>
        <family val="2"/>
      </rPr>
      <t>19780000</t>
    </r>
  </si>
  <si>
    <r>
      <rPr>
        <sz val="11"/>
        <rFont val="Calibri"/>
        <family val="2"/>
      </rPr>
      <t>SUÁREZ</t>
    </r>
  </si>
  <si>
    <r>
      <rPr>
        <sz val="11"/>
        <rFont val="Calibri"/>
        <family val="2"/>
      </rPr>
      <t>19785</t>
    </r>
  </si>
  <si>
    <r>
      <rPr>
        <sz val="11"/>
        <rFont val="Calibri"/>
        <family val="2"/>
      </rPr>
      <t>19785000</t>
    </r>
  </si>
  <si>
    <r>
      <rPr>
        <sz val="11"/>
        <rFont val="Calibri"/>
        <family val="2"/>
      </rPr>
      <t>SUCRE</t>
    </r>
  </si>
  <si>
    <r>
      <rPr>
        <sz val="11"/>
        <rFont val="Calibri"/>
        <family val="2"/>
      </rPr>
      <t>19807</t>
    </r>
  </si>
  <si>
    <r>
      <rPr>
        <sz val="11"/>
        <rFont val="Calibri"/>
        <family val="2"/>
      </rPr>
      <t>19807000</t>
    </r>
  </si>
  <si>
    <r>
      <rPr>
        <sz val="11"/>
        <rFont val="Calibri"/>
        <family val="2"/>
      </rPr>
      <t>TIMBÍO</t>
    </r>
  </si>
  <si>
    <r>
      <rPr>
        <sz val="11"/>
        <rFont val="Calibri"/>
        <family val="2"/>
      </rPr>
      <t>19809</t>
    </r>
  </si>
  <si>
    <r>
      <rPr>
        <sz val="11"/>
        <rFont val="Calibri"/>
        <family val="2"/>
      </rPr>
      <t>19809000</t>
    </r>
  </si>
  <si>
    <r>
      <rPr>
        <sz val="11"/>
        <rFont val="Calibri"/>
        <family val="2"/>
      </rPr>
      <t>TIMBIQUÍ</t>
    </r>
  </si>
  <si>
    <r>
      <rPr>
        <sz val="11"/>
        <rFont val="Calibri"/>
        <family val="2"/>
      </rPr>
      <t>19821</t>
    </r>
  </si>
  <si>
    <r>
      <rPr>
        <sz val="11"/>
        <rFont val="Calibri"/>
        <family val="2"/>
      </rPr>
      <t>19821000</t>
    </r>
  </si>
  <si>
    <r>
      <rPr>
        <sz val="11"/>
        <rFont val="Calibri"/>
        <family val="2"/>
      </rPr>
      <t>TORIBÍO</t>
    </r>
  </si>
  <si>
    <r>
      <rPr>
        <sz val="11"/>
        <rFont val="Calibri"/>
        <family val="2"/>
      </rPr>
      <t>19824</t>
    </r>
  </si>
  <si>
    <r>
      <rPr>
        <sz val="11"/>
        <rFont val="Calibri"/>
        <family val="2"/>
      </rPr>
      <t>19824000</t>
    </r>
  </si>
  <si>
    <r>
      <rPr>
        <sz val="11"/>
        <rFont val="Calibri"/>
        <family val="2"/>
      </rPr>
      <t>TOTORÓ</t>
    </r>
  </si>
  <si>
    <r>
      <rPr>
        <sz val="11"/>
        <rFont val="Calibri"/>
        <family val="2"/>
      </rPr>
      <t>19845</t>
    </r>
  </si>
  <si>
    <r>
      <rPr>
        <sz val="11"/>
        <rFont val="Calibri"/>
        <family val="2"/>
      </rPr>
      <t>19845000</t>
    </r>
  </si>
  <si>
    <r>
      <rPr>
        <sz val="11"/>
        <rFont val="Calibri"/>
        <family val="2"/>
      </rPr>
      <t>VILLA RICA</t>
    </r>
  </si>
  <si>
    <r>
      <rPr>
        <sz val="11"/>
        <rFont val="Calibri"/>
        <family val="2"/>
      </rPr>
      <t>20</t>
    </r>
  </si>
  <si>
    <r>
      <rPr>
        <sz val="11"/>
        <rFont val="Calibri"/>
        <family val="2"/>
      </rPr>
      <t>20001</t>
    </r>
  </si>
  <si>
    <r>
      <rPr>
        <sz val="11"/>
        <rFont val="Calibri"/>
        <family val="2"/>
      </rPr>
      <t>20001000</t>
    </r>
  </si>
  <si>
    <r>
      <rPr>
        <sz val="11"/>
        <rFont val="Calibri"/>
        <family val="2"/>
      </rPr>
      <t>CESAR</t>
    </r>
  </si>
  <si>
    <r>
      <rPr>
        <sz val="11"/>
        <rFont val="Calibri"/>
        <family val="2"/>
      </rPr>
      <t>VALLEDUPAR</t>
    </r>
  </si>
  <si>
    <r>
      <rPr>
        <sz val="11"/>
        <rFont val="Calibri"/>
        <family val="2"/>
      </rPr>
      <t>20011</t>
    </r>
  </si>
  <si>
    <r>
      <rPr>
        <sz val="11"/>
        <rFont val="Calibri"/>
        <family val="2"/>
      </rPr>
      <t>20011000</t>
    </r>
  </si>
  <si>
    <r>
      <rPr>
        <sz val="11"/>
        <rFont val="Calibri"/>
        <family val="2"/>
      </rPr>
      <t>AGUACHICA</t>
    </r>
  </si>
  <si>
    <r>
      <rPr>
        <sz val="11"/>
        <rFont val="Calibri"/>
        <family val="2"/>
      </rPr>
      <t>20013</t>
    </r>
  </si>
  <si>
    <r>
      <rPr>
        <sz val="11"/>
        <rFont val="Calibri"/>
        <family val="2"/>
      </rPr>
      <t>20013000</t>
    </r>
  </si>
  <si>
    <r>
      <rPr>
        <sz val="11"/>
        <rFont val="Calibri"/>
        <family val="2"/>
      </rPr>
      <t>AGUSTÍN CODAZZI</t>
    </r>
  </si>
  <si>
    <r>
      <rPr>
        <sz val="11"/>
        <rFont val="Calibri"/>
        <family val="2"/>
      </rPr>
      <t>20032</t>
    </r>
  </si>
  <si>
    <r>
      <rPr>
        <sz val="11"/>
        <rFont val="Calibri"/>
        <family val="2"/>
      </rPr>
      <t>20032000</t>
    </r>
  </si>
  <si>
    <r>
      <rPr>
        <sz val="11"/>
        <rFont val="Calibri"/>
        <family val="2"/>
      </rPr>
      <t>ASTREA</t>
    </r>
  </si>
  <si>
    <r>
      <rPr>
        <sz val="11"/>
        <rFont val="Calibri"/>
        <family val="2"/>
      </rPr>
      <t>20045</t>
    </r>
  </si>
  <si>
    <r>
      <rPr>
        <sz val="11"/>
        <rFont val="Calibri"/>
        <family val="2"/>
      </rPr>
      <t>20045000</t>
    </r>
  </si>
  <si>
    <r>
      <rPr>
        <sz val="11"/>
        <rFont val="Calibri"/>
        <family val="2"/>
      </rPr>
      <t>BECERRIL</t>
    </r>
  </si>
  <si>
    <r>
      <rPr>
        <sz val="11"/>
        <rFont val="Calibri"/>
        <family val="2"/>
      </rPr>
      <t>20060</t>
    </r>
  </si>
  <si>
    <r>
      <rPr>
        <sz val="11"/>
        <rFont val="Calibri"/>
        <family val="2"/>
      </rPr>
      <t>20060000</t>
    </r>
  </si>
  <si>
    <r>
      <rPr>
        <sz val="11"/>
        <rFont val="Calibri"/>
        <family val="2"/>
      </rPr>
      <t>BOSCONIA</t>
    </r>
  </si>
  <si>
    <r>
      <rPr>
        <sz val="11"/>
        <rFont val="Calibri"/>
        <family val="2"/>
      </rPr>
      <t>20175</t>
    </r>
  </si>
  <si>
    <r>
      <rPr>
        <sz val="11"/>
        <rFont val="Calibri"/>
        <family val="2"/>
      </rPr>
      <t>20175000</t>
    </r>
  </si>
  <si>
    <r>
      <rPr>
        <sz val="11"/>
        <rFont val="Calibri"/>
        <family val="2"/>
      </rPr>
      <t>CHIMICHAGUA</t>
    </r>
  </si>
  <si>
    <r>
      <rPr>
        <sz val="11"/>
        <rFont val="Calibri"/>
        <family val="2"/>
      </rPr>
      <t>20178</t>
    </r>
  </si>
  <si>
    <r>
      <rPr>
        <sz val="11"/>
        <rFont val="Calibri"/>
        <family val="2"/>
      </rPr>
      <t>20178000</t>
    </r>
  </si>
  <si>
    <r>
      <rPr>
        <sz val="11"/>
        <rFont val="Calibri"/>
        <family val="2"/>
      </rPr>
      <t>CHIRIGUANÁ</t>
    </r>
  </si>
  <si>
    <r>
      <rPr>
        <sz val="11"/>
        <rFont val="Calibri"/>
        <family val="2"/>
      </rPr>
      <t>20228</t>
    </r>
  </si>
  <si>
    <r>
      <rPr>
        <sz val="11"/>
        <rFont val="Calibri"/>
        <family val="2"/>
      </rPr>
      <t>20228000</t>
    </r>
  </si>
  <si>
    <r>
      <rPr>
        <sz val="11"/>
        <rFont val="Calibri"/>
        <family val="2"/>
      </rPr>
      <t>CURUMANÍ</t>
    </r>
  </si>
  <si>
    <r>
      <rPr>
        <sz val="11"/>
        <rFont val="Calibri"/>
        <family val="2"/>
      </rPr>
      <t>20238</t>
    </r>
  </si>
  <si>
    <r>
      <rPr>
        <sz val="11"/>
        <rFont val="Calibri"/>
        <family val="2"/>
      </rPr>
      <t>20238000</t>
    </r>
  </si>
  <si>
    <r>
      <rPr>
        <sz val="11"/>
        <rFont val="Calibri"/>
        <family val="2"/>
      </rPr>
      <t>EL COPEY</t>
    </r>
  </si>
  <si>
    <r>
      <rPr>
        <sz val="11"/>
        <rFont val="Calibri"/>
        <family val="2"/>
      </rPr>
      <t>20250</t>
    </r>
  </si>
  <si>
    <r>
      <rPr>
        <sz val="11"/>
        <rFont val="Calibri"/>
        <family val="2"/>
      </rPr>
      <t>20250000</t>
    </r>
  </si>
  <si>
    <r>
      <rPr>
        <sz val="11"/>
        <rFont val="Calibri"/>
        <family val="2"/>
      </rPr>
      <t>EL PASO</t>
    </r>
  </si>
  <si>
    <r>
      <rPr>
        <sz val="11"/>
        <rFont val="Calibri"/>
        <family val="2"/>
      </rPr>
      <t>20295</t>
    </r>
  </si>
  <si>
    <r>
      <rPr>
        <sz val="11"/>
        <rFont val="Calibri"/>
        <family val="2"/>
      </rPr>
      <t>20295000</t>
    </r>
  </si>
  <si>
    <r>
      <rPr>
        <sz val="11"/>
        <rFont val="Calibri"/>
        <family val="2"/>
      </rPr>
      <t>GAMARRA</t>
    </r>
  </si>
  <si>
    <r>
      <rPr>
        <sz val="11"/>
        <rFont val="Calibri"/>
        <family val="2"/>
      </rPr>
      <t>20310</t>
    </r>
  </si>
  <si>
    <r>
      <rPr>
        <sz val="11"/>
        <rFont val="Calibri"/>
        <family val="2"/>
      </rPr>
      <t>20310000</t>
    </r>
  </si>
  <si>
    <r>
      <rPr>
        <sz val="11"/>
        <rFont val="Calibri"/>
        <family val="2"/>
      </rPr>
      <t>GONZÁLEZ</t>
    </r>
  </si>
  <si>
    <r>
      <rPr>
        <sz val="11"/>
        <rFont val="Calibri"/>
        <family val="2"/>
      </rPr>
      <t>20383</t>
    </r>
  </si>
  <si>
    <r>
      <rPr>
        <sz val="11"/>
        <rFont val="Calibri"/>
        <family val="2"/>
      </rPr>
      <t>20383000</t>
    </r>
  </si>
  <si>
    <r>
      <rPr>
        <sz val="11"/>
        <rFont val="Calibri"/>
        <family val="2"/>
      </rPr>
      <t>LA GLORIA</t>
    </r>
  </si>
  <si>
    <r>
      <rPr>
        <sz val="11"/>
        <rFont val="Calibri"/>
        <family val="2"/>
      </rPr>
      <t>20400</t>
    </r>
  </si>
  <si>
    <r>
      <rPr>
        <sz val="11"/>
        <rFont val="Calibri"/>
        <family val="2"/>
      </rPr>
      <t>20400000</t>
    </r>
  </si>
  <si>
    <r>
      <rPr>
        <sz val="11"/>
        <rFont val="Calibri"/>
        <family val="2"/>
      </rPr>
      <t>LA JAGUA DE IBIRICO</t>
    </r>
  </si>
  <si>
    <r>
      <rPr>
        <sz val="11"/>
        <rFont val="Calibri"/>
        <family val="2"/>
      </rPr>
      <t>20443</t>
    </r>
  </si>
  <si>
    <r>
      <rPr>
        <sz val="11"/>
        <rFont val="Calibri"/>
        <family val="2"/>
      </rPr>
      <t>20443000</t>
    </r>
  </si>
  <si>
    <r>
      <rPr>
        <sz val="11"/>
        <rFont val="Calibri"/>
        <family val="2"/>
      </rPr>
      <t>MANAURE BALCÓN DEL CESAR</t>
    </r>
  </si>
  <si>
    <r>
      <rPr>
        <sz val="11"/>
        <rFont val="Calibri"/>
        <family val="2"/>
      </rPr>
      <t>20517</t>
    </r>
  </si>
  <si>
    <r>
      <rPr>
        <sz val="11"/>
        <rFont val="Calibri"/>
        <family val="2"/>
      </rPr>
      <t>20517000</t>
    </r>
  </si>
  <si>
    <r>
      <rPr>
        <sz val="11"/>
        <rFont val="Calibri"/>
        <family val="2"/>
      </rPr>
      <t>PAILITAS</t>
    </r>
  </si>
  <si>
    <r>
      <rPr>
        <sz val="11"/>
        <rFont val="Calibri"/>
        <family val="2"/>
      </rPr>
      <t>20550</t>
    </r>
  </si>
  <si>
    <r>
      <rPr>
        <sz val="11"/>
        <rFont val="Calibri"/>
        <family val="2"/>
      </rPr>
      <t>20550000</t>
    </r>
  </si>
  <si>
    <r>
      <rPr>
        <sz val="11"/>
        <rFont val="Calibri"/>
        <family val="2"/>
      </rPr>
      <t>PELAYA</t>
    </r>
  </si>
  <si>
    <r>
      <rPr>
        <sz val="11"/>
        <rFont val="Calibri"/>
        <family val="2"/>
      </rPr>
      <t>20570</t>
    </r>
  </si>
  <si>
    <r>
      <rPr>
        <sz val="11"/>
        <rFont val="Calibri"/>
        <family val="2"/>
      </rPr>
      <t>20570000</t>
    </r>
  </si>
  <si>
    <r>
      <rPr>
        <sz val="11"/>
        <rFont val="Calibri"/>
        <family val="2"/>
      </rPr>
      <t>PUEBLO BELLO</t>
    </r>
  </si>
  <si>
    <r>
      <rPr>
        <sz val="11"/>
        <rFont val="Calibri"/>
        <family val="2"/>
      </rPr>
      <t>20614</t>
    </r>
  </si>
  <si>
    <r>
      <rPr>
        <sz val="11"/>
        <rFont val="Calibri"/>
        <family val="2"/>
      </rPr>
      <t>20614000</t>
    </r>
  </si>
  <si>
    <r>
      <rPr>
        <sz val="11"/>
        <rFont val="Calibri"/>
        <family val="2"/>
      </rPr>
      <t>RÍO DE ORO</t>
    </r>
  </si>
  <si>
    <r>
      <rPr>
        <sz val="11"/>
        <rFont val="Calibri"/>
        <family val="2"/>
      </rPr>
      <t>20621</t>
    </r>
  </si>
  <si>
    <r>
      <rPr>
        <sz val="11"/>
        <rFont val="Calibri"/>
        <family val="2"/>
      </rPr>
      <t>20621000</t>
    </r>
  </si>
  <si>
    <r>
      <rPr>
        <sz val="11"/>
        <rFont val="Calibri"/>
        <family val="2"/>
      </rPr>
      <t>LA PAZ</t>
    </r>
  </si>
  <si>
    <r>
      <rPr>
        <sz val="11"/>
        <rFont val="Calibri"/>
        <family val="2"/>
      </rPr>
      <t>20710</t>
    </r>
  </si>
  <si>
    <r>
      <rPr>
        <sz val="11"/>
        <rFont val="Calibri"/>
        <family val="2"/>
      </rPr>
      <t>20710000</t>
    </r>
  </si>
  <si>
    <r>
      <rPr>
        <sz val="11"/>
        <rFont val="Calibri"/>
        <family val="2"/>
      </rPr>
      <t>SAN ALBERTO</t>
    </r>
  </si>
  <si>
    <r>
      <rPr>
        <sz val="11"/>
        <rFont val="Calibri"/>
        <family val="2"/>
      </rPr>
      <t>20750</t>
    </r>
  </si>
  <si>
    <r>
      <rPr>
        <sz val="11"/>
        <rFont val="Calibri"/>
        <family val="2"/>
      </rPr>
      <t>20750000</t>
    </r>
  </si>
  <si>
    <r>
      <rPr>
        <sz val="11"/>
        <rFont val="Calibri"/>
        <family val="2"/>
      </rPr>
      <t>SAN DIEGO</t>
    </r>
  </si>
  <si>
    <r>
      <rPr>
        <sz val="11"/>
        <rFont val="Calibri"/>
        <family val="2"/>
      </rPr>
      <t>20770</t>
    </r>
  </si>
  <si>
    <r>
      <rPr>
        <sz val="11"/>
        <rFont val="Calibri"/>
        <family val="2"/>
      </rPr>
      <t>20770000</t>
    </r>
  </si>
  <si>
    <r>
      <rPr>
        <sz val="11"/>
        <rFont val="Calibri"/>
        <family val="2"/>
      </rPr>
      <t>SAN MARTÍN</t>
    </r>
  </si>
  <si>
    <r>
      <rPr>
        <sz val="11"/>
        <rFont val="Calibri"/>
        <family val="2"/>
      </rPr>
      <t>20787</t>
    </r>
  </si>
  <si>
    <r>
      <rPr>
        <sz val="11"/>
        <rFont val="Calibri"/>
        <family val="2"/>
      </rPr>
      <t>20787000</t>
    </r>
  </si>
  <si>
    <r>
      <rPr>
        <sz val="11"/>
        <rFont val="Calibri"/>
        <family val="2"/>
      </rPr>
      <t>TAMALAMEQUE</t>
    </r>
  </si>
  <si>
    <r>
      <rPr>
        <sz val="11"/>
        <rFont val="Calibri"/>
        <family val="2"/>
      </rPr>
      <t>27</t>
    </r>
  </si>
  <si>
    <r>
      <rPr>
        <sz val="11"/>
        <rFont val="Calibri"/>
        <family val="2"/>
      </rPr>
      <t>27001</t>
    </r>
  </si>
  <si>
    <r>
      <rPr>
        <sz val="11"/>
        <rFont val="Calibri"/>
        <family val="2"/>
      </rPr>
      <t>27001000</t>
    </r>
  </si>
  <si>
    <r>
      <rPr>
        <sz val="11"/>
        <rFont val="Calibri"/>
        <family val="2"/>
      </rPr>
      <t>CHOCÓ</t>
    </r>
  </si>
  <si>
    <r>
      <rPr>
        <sz val="11"/>
        <rFont val="Calibri"/>
        <family val="2"/>
      </rPr>
      <t>QUIBDÓ</t>
    </r>
  </si>
  <si>
    <r>
      <rPr>
        <sz val="11"/>
        <rFont val="Calibri"/>
        <family val="2"/>
      </rPr>
      <t>27006</t>
    </r>
  </si>
  <si>
    <r>
      <rPr>
        <sz val="11"/>
        <rFont val="Calibri"/>
        <family val="2"/>
      </rPr>
      <t>27006000</t>
    </r>
  </si>
  <si>
    <r>
      <rPr>
        <sz val="11"/>
        <rFont val="Calibri"/>
        <family val="2"/>
      </rPr>
      <t>ACANDÍ</t>
    </r>
  </si>
  <si>
    <r>
      <rPr>
        <sz val="11"/>
        <rFont val="Calibri"/>
        <family val="2"/>
      </rPr>
      <t>27025</t>
    </r>
  </si>
  <si>
    <r>
      <rPr>
        <sz val="11"/>
        <rFont val="Calibri"/>
        <family val="2"/>
      </rPr>
      <t>27025000</t>
    </r>
  </si>
  <si>
    <r>
      <rPr>
        <sz val="11"/>
        <rFont val="Calibri"/>
        <family val="2"/>
      </rPr>
      <t>ALTO BAUDÓ</t>
    </r>
  </si>
  <si>
    <r>
      <rPr>
        <sz val="11"/>
        <rFont val="Calibri"/>
        <family val="2"/>
      </rPr>
      <t>27050</t>
    </r>
  </si>
  <si>
    <r>
      <rPr>
        <sz val="11"/>
        <rFont val="Calibri"/>
        <family val="2"/>
      </rPr>
      <t>27050000</t>
    </r>
  </si>
  <si>
    <r>
      <rPr>
        <sz val="11"/>
        <rFont val="Calibri"/>
        <family val="2"/>
      </rPr>
      <t>ATRATO</t>
    </r>
  </si>
  <si>
    <r>
      <rPr>
        <sz val="11"/>
        <rFont val="Calibri"/>
        <family val="2"/>
      </rPr>
      <t>27073</t>
    </r>
  </si>
  <si>
    <r>
      <rPr>
        <sz val="11"/>
        <rFont val="Calibri"/>
        <family val="2"/>
      </rPr>
      <t>27073000</t>
    </r>
  </si>
  <si>
    <r>
      <rPr>
        <sz val="11"/>
        <rFont val="Calibri"/>
        <family val="2"/>
      </rPr>
      <t>BAGADÓ</t>
    </r>
  </si>
  <si>
    <r>
      <rPr>
        <sz val="11"/>
        <rFont val="Calibri"/>
        <family val="2"/>
      </rPr>
      <t>27075</t>
    </r>
  </si>
  <si>
    <r>
      <rPr>
        <sz val="11"/>
        <rFont val="Calibri"/>
        <family val="2"/>
      </rPr>
      <t>27075000</t>
    </r>
  </si>
  <si>
    <r>
      <rPr>
        <sz val="11"/>
        <rFont val="Calibri"/>
        <family val="2"/>
      </rPr>
      <t>BAHÍA SOLANO</t>
    </r>
  </si>
  <si>
    <r>
      <rPr>
        <sz val="11"/>
        <rFont val="Calibri"/>
        <family val="2"/>
      </rPr>
      <t>27077</t>
    </r>
  </si>
  <si>
    <r>
      <rPr>
        <sz val="11"/>
        <rFont val="Calibri"/>
        <family val="2"/>
      </rPr>
      <t>27077000</t>
    </r>
  </si>
  <si>
    <r>
      <rPr>
        <sz val="11"/>
        <rFont val="Calibri"/>
        <family val="2"/>
      </rPr>
      <t>BAJO BAUDÓ</t>
    </r>
  </si>
  <si>
    <r>
      <rPr>
        <sz val="11"/>
        <rFont val="Calibri"/>
        <family val="2"/>
      </rPr>
      <t>27099</t>
    </r>
  </si>
  <si>
    <r>
      <rPr>
        <sz val="11"/>
        <rFont val="Calibri"/>
        <family val="2"/>
      </rPr>
      <t>27099000</t>
    </r>
  </si>
  <si>
    <r>
      <rPr>
        <sz val="11"/>
        <rFont val="Calibri"/>
        <family val="2"/>
      </rPr>
      <t>BOJAYÁ</t>
    </r>
  </si>
  <si>
    <r>
      <rPr>
        <sz val="11"/>
        <rFont val="Calibri"/>
        <family val="2"/>
      </rPr>
      <t>27135</t>
    </r>
  </si>
  <si>
    <r>
      <rPr>
        <sz val="11"/>
        <rFont val="Calibri"/>
        <family val="2"/>
      </rPr>
      <t>27135000</t>
    </r>
  </si>
  <si>
    <r>
      <rPr>
        <sz val="11"/>
        <rFont val="Calibri"/>
        <family val="2"/>
      </rPr>
      <t>EL CANTÓN DEL SAN PABLO</t>
    </r>
  </si>
  <si>
    <r>
      <rPr>
        <sz val="11"/>
        <rFont val="Calibri"/>
        <family val="2"/>
      </rPr>
      <t>27150</t>
    </r>
  </si>
  <si>
    <r>
      <rPr>
        <sz val="11"/>
        <rFont val="Calibri"/>
        <family val="2"/>
      </rPr>
      <t>27150000</t>
    </r>
  </si>
  <si>
    <r>
      <rPr>
        <sz val="11"/>
        <rFont val="Calibri"/>
        <family val="2"/>
      </rPr>
      <t>CARMEN DEL DARIÉN</t>
    </r>
  </si>
  <si>
    <r>
      <rPr>
        <sz val="11"/>
        <rFont val="Calibri"/>
        <family val="2"/>
      </rPr>
      <t>27160</t>
    </r>
  </si>
  <si>
    <r>
      <rPr>
        <sz val="11"/>
        <rFont val="Calibri"/>
        <family val="2"/>
      </rPr>
      <t>27160000</t>
    </r>
  </si>
  <si>
    <r>
      <rPr>
        <sz val="11"/>
        <rFont val="Calibri"/>
        <family val="2"/>
      </rPr>
      <t>CÉRTEGUI</t>
    </r>
  </si>
  <si>
    <r>
      <rPr>
        <sz val="11"/>
        <rFont val="Calibri"/>
        <family val="2"/>
      </rPr>
      <t>27205</t>
    </r>
  </si>
  <si>
    <r>
      <rPr>
        <sz val="11"/>
        <rFont val="Calibri"/>
        <family val="2"/>
      </rPr>
      <t>27205000</t>
    </r>
  </si>
  <si>
    <r>
      <rPr>
        <sz val="11"/>
        <rFont val="Calibri"/>
        <family val="2"/>
      </rPr>
      <t>CONDOTO</t>
    </r>
  </si>
  <si>
    <r>
      <rPr>
        <sz val="11"/>
        <rFont val="Calibri"/>
        <family val="2"/>
      </rPr>
      <t>27245</t>
    </r>
  </si>
  <si>
    <r>
      <rPr>
        <sz val="11"/>
        <rFont val="Calibri"/>
        <family val="2"/>
      </rPr>
      <t>27245000</t>
    </r>
  </si>
  <si>
    <r>
      <rPr>
        <sz val="11"/>
        <rFont val="Calibri"/>
        <family val="2"/>
      </rPr>
      <t>EL CARMEN DE ATRATO</t>
    </r>
  </si>
  <si>
    <r>
      <rPr>
        <sz val="11"/>
        <rFont val="Calibri"/>
        <family val="2"/>
      </rPr>
      <t>27250</t>
    </r>
  </si>
  <si>
    <r>
      <rPr>
        <sz val="11"/>
        <rFont val="Calibri"/>
        <family val="2"/>
      </rPr>
      <t>27250000</t>
    </r>
  </si>
  <si>
    <r>
      <rPr>
        <sz val="11"/>
        <rFont val="Calibri"/>
        <family val="2"/>
      </rPr>
      <t>EL LITORAL DEL SAN JUAN</t>
    </r>
  </si>
  <si>
    <r>
      <rPr>
        <sz val="11"/>
        <rFont val="Calibri"/>
        <family val="2"/>
      </rPr>
      <t>27361</t>
    </r>
  </si>
  <si>
    <r>
      <rPr>
        <sz val="11"/>
        <rFont val="Calibri"/>
        <family val="2"/>
      </rPr>
      <t>27361000</t>
    </r>
  </si>
  <si>
    <r>
      <rPr>
        <sz val="11"/>
        <rFont val="Calibri"/>
        <family val="2"/>
      </rPr>
      <t>ISTMINA</t>
    </r>
  </si>
  <si>
    <r>
      <rPr>
        <sz val="11"/>
        <rFont val="Calibri"/>
        <family val="2"/>
      </rPr>
      <t>27372</t>
    </r>
  </si>
  <si>
    <r>
      <rPr>
        <sz val="11"/>
        <rFont val="Calibri"/>
        <family val="2"/>
      </rPr>
      <t>27372000</t>
    </r>
  </si>
  <si>
    <r>
      <rPr>
        <sz val="11"/>
        <rFont val="Calibri"/>
        <family val="2"/>
      </rPr>
      <t>JURADÓ</t>
    </r>
  </si>
  <si>
    <r>
      <rPr>
        <sz val="11"/>
        <rFont val="Calibri"/>
        <family val="2"/>
      </rPr>
      <t>27413</t>
    </r>
  </si>
  <si>
    <r>
      <rPr>
        <sz val="11"/>
        <rFont val="Calibri"/>
        <family val="2"/>
      </rPr>
      <t>27413000</t>
    </r>
  </si>
  <si>
    <r>
      <rPr>
        <sz val="11"/>
        <rFont val="Calibri"/>
        <family val="2"/>
      </rPr>
      <t>LLORÓ</t>
    </r>
  </si>
  <si>
    <r>
      <rPr>
        <sz val="11"/>
        <rFont val="Calibri"/>
        <family val="2"/>
      </rPr>
      <t>27425</t>
    </r>
  </si>
  <si>
    <r>
      <rPr>
        <sz val="11"/>
        <rFont val="Calibri"/>
        <family val="2"/>
      </rPr>
      <t>27425000</t>
    </r>
  </si>
  <si>
    <r>
      <rPr>
        <sz val="11"/>
        <rFont val="Calibri"/>
        <family val="2"/>
      </rPr>
      <t>MEDIO ATRATO</t>
    </r>
  </si>
  <si>
    <r>
      <rPr>
        <sz val="11"/>
        <rFont val="Calibri"/>
        <family val="2"/>
      </rPr>
      <t>27430</t>
    </r>
  </si>
  <si>
    <r>
      <rPr>
        <sz val="11"/>
        <rFont val="Calibri"/>
        <family val="2"/>
      </rPr>
      <t>27430000</t>
    </r>
  </si>
  <si>
    <r>
      <rPr>
        <sz val="11"/>
        <rFont val="Calibri"/>
        <family val="2"/>
      </rPr>
      <t>MEDIO BAUDÓ</t>
    </r>
  </si>
  <si>
    <r>
      <rPr>
        <sz val="11"/>
        <rFont val="Calibri"/>
        <family val="2"/>
      </rPr>
      <t>27450</t>
    </r>
  </si>
  <si>
    <r>
      <rPr>
        <sz val="11"/>
        <rFont val="Calibri"/>
        <family val="2"/>
      </rPr>
      <t>27450000</t>
    </r>
  </si>
  <si>
    <r>
      <rPr>
        <sz val="11"/>
        <rFont val="Calibri"/>
        <family val="2"/>
      </rPr>
      <t>MEDIO SAN JUAN</t>
    </r>
  </si>
  <si>
    <r>
      <rPr>
        <sz val="11"/>
        <rFont val="Calibri"/>
        <family val="2"/>
      </rPr>
      <t>27491</t>
    </r>
  </si>
  <si>
    <r>
      <rPr>
        <sz val="11"/>
        <rFont val="Calibri"/>
        <family val="2"/>
      </rPr>
      <t>27491000</t>
    </r>
  </si>
  <si>
    <r>
      <rPr>
        <sz val="11"/>
        <rFont val="Calibri"/>
        <family val="2"/>
      </rPr>
      <t>NÓVITA</t>
    </r>
  </si>
  <si>
    <r>
      <rPr>
        <sz val="11"/>
        <rFont val="Calibri"/>
        <family val="2"/>
      </rPr>
      <t>27495</t>
    </r>
  </si>
  <si>
    <r>
      <rPr>
        <sz val="11"/>
        <rFont val="Calibri"/>
        <family val="2"/>
      </rPr>
      <t>27495000</t>
    </r>
  </si>
  <si>
    <r>
      <rPr>
        <sz val="11"/>
        <rFont val="Calibri"/>
        <family val="2"/>
      </rPr>
      <t>NUQUÍ</t>
    </r>
  </si>
  <si>
    <r>
      <rPr>
        <sz val="11"/>
        <rFont val="Calibri"/>
        <family val="2"/>
      </rPr>
      <t>27580</t>
    </r>
  </si>
  <si>
    <r>
      <rPr>
        <sz val="11"/>
        <rFont val="Calibri"/>
        <family val="2"/>
      </rPr>
      <t>27580000</t>
    </r>
  </si>
  <si>
    <r>
      <rPr>
        <sz val="11"/>
        <rFont val="Calibri"/>
        <family val="2"/>
      </rPr>
      <t>RÍO IRÓ</t>
    </r>
  </si>
  <si>
    <r>
      <rPr>
        <sz val="11"/>
        <rFont val="Calibri"/>
        <family val="2"/>
      </rPr>
      <t>27600</t>
    </r>
  </si>
  <si>
    <r>
      <rPr>
        <sz val="11"/>
        <rFont val="Calibri"/>
        <family val="2"/>
      </rPr>
      <t>27600000</t>
    </r>
  </si>
  <si>
    <r>
      <rPr>
        <sz val="11"/>
        <rFont val="Calibri"/>
        <family val="2"/>
      </rPr>
      <t>RÍO QUITO</t>
    </r>
  </si>
  <si>
    <r>
      <rPr>
        <sz val="11"/>
        <rFont val="Calibri"/>
        <family val="2"/>
      </rPr>
      <t>27615</t>
    </r>
  </si>
  <si>
    <r>
      <rPr>
        <sz val="11"/>
        <rFont val="Calibri"/>
        <family val="2"/>
      </rPr>
      <t>27615000</t>
    </r>
  </si>
  <si>
    <r>
      <rPr>
        <sz val="11"/>
        <rFont val="Calibri"/>
        <family val="2"/>
      </rPr>
      <t>27660</t>
    </r>
  </si>
  <si>
    <r>
      <rPr>
        <sz val="11"/>
        <rFont val="Calibri"/>
        <family val="2"/>
      </rPr>
      <t>27660000</t>
    </r>
  </si>
  <si>
    <r>
      <rPr>
        <sz val="11"/>
        <rFont val="Calibri"/>
        <family val="2"/>
      </rPr>
      <t>SAN JOSÉ DEL PALMAR</t>
    </r>
  </si>
  <si>
    <r>
      <rPr>
        <sz val="11"/>
        <rFont val="Calibri"/>
        <family val="2"/>
      </rPr>
      <t>27745</t>
    </r>
  </si>
  <si>
    <r>
      <rPr>
        <sz val="11"/>
        <rFont val="Calibri"/>
        <family val="2"/>
      </rPr>
      <t>27745000</t>
    </r>
  </si>
  <si>
    <r>
      <rPr>
        <sz val="11"/>
        <rFont val="Calibri"/>
        <family val="2"/>
      </rPr>
      <t>SIPÍ</t>
    </r>
  </si>
  <si>
    <r>
      <rPr>
        <sz val="11"/>
        <rFont val="Calibri"/>
        <family val="2"/>
      </rPr>
      <t>27787</t>
    </r>
  </si>
  <si>
    <r>
      <rPr>
        <sz val="11"/>
        <rFont val="Calibri"/>
        <family val="2"/>
      </rPr>
      <t>27787000</t>
    </r>
  </si>
  <si>
    <r>
      <rPr>
        <sz val="11"/>
        <rFont val="Calibri"/>
        <family val="2"/>
      </rPr>
      <t>TADÓ</t>
    </r>
  </si>
  <si>
    <r>
      <rPr>
        <sz val="11"/>
        <rFont val="Calibri"/>
        <family val="2"/>
      </rPr>
      <t>27800</t>
    </r>
  </si>
  <si>
    <r>
      <rPr>
        <sz val="11"/>
        <rFont val="Calibri"/>
        <family val="2"/>
      </rPr>
      <t>27800000</t>
    </r>
  </si>
  <si>
    <r>
      <rPr>
        <sz val="11"/>
        <rFont val="Calibri"/>
        <family val="2"/>
      </rPr>
      <t>UNGUÍA</t>
    </r>
  </si>
  <si>
    <r>
      <rPr>
        <sz val="11"/>
        <rFont val="Calibri"/>
        <family val="2"/>
      </rPr>
      <t>27810</t>
    </r>
  </si>
  <si>
    <r>
      <rPr>
        <sz val="11"/>
        <rFont val="Calibri"/>
        <family val="2"/>
      </rPr>
      <t>27810000</t>
    </r>
  </si>
  <si>
    <r>
      <rPr>
        <sz val="11"/>
        <rFont val="Calibri"/>
        <family val="2"/>
      </rPr>
      <t>UNIÓN PANAMERICANA</t>
    </r>
  </si>
  <si>
    <r>
      <rPr>
        <sz val="11"/>
        <rFont val="Calibri"/>
        <family val="2"/>
      </rPr>
      <t>23</t>
    </r>
  </si>
  <si>
    <r>
      <rPr>
        <sz val="11"/>
        <rFont val="Calibri"/>
        <family val="2"/>
      </rPr>
      <t>23001</t>
    </r>
  </si>
  <si>
    <r>
      <rPr>
        <sz val="11"/>
        <rFont val="Calibri"/>
        <family val="2"/>
      </rPr>
      <t>23001000</t>
    </r>
  </si>
  <si>
    <r>
      <rPr>
        <sz val="11"/>
        <rFont val="Calibri"/>
        <family val="2"/>
      </rPr>
      <t>MONTERÍA</t>
    </r>
  </si>
  <si>
    <r>
      <rPr>
        <sz val="11"/>
        <rFont val="Calibri"/>
        <family val="2"/>
      </rPr>
      <t>23068</t>
    </r>
  </si>
  <si>
    <r>
      <rPr>
        <sz val="11"/>
        <rFont val="Calibri"/>
        <family val="2"/>
      </rPr>
      <t>23068000</t>
    </r>
  </si>
  <si>
    <r>
      <rPr>
        <sz val="11"/>
        <rFont val="Calibri"/>
        <family val="2"/>
      </rPr>
      <t>AYAPEL</t>
    </r>
  </si>
  <si>
    <r>
      <rPr>
        <sz val="11"/>
        <rFont val="Calibri"/>
        <family val="2"/>
      </rPr>
      <t>23079</t>
    </r>
  </si>
  <si>
    <r>
      <rPr>
        <sz val="11"/>
        <rFont val="Calibri"/>
        <family val="2"/>
      </rPr>
      <t>23079000</t>
    </r>
  </si>
  <si>
    <r>
      <rPr>
        <sz val="11"/>
        <rFont val="Calibri"/>
        <family val="2"/>
      </rPr>
      <t>23090</t>
    </r>
  </si>
  <si>
    <r>
      <rPr>
        <sz val="11"/>
        <rFont val="Calibri"/>
        <family val="2"/>
      </rPr>
      <t>23090000</t>
    </r>
  </si>
  <si>
    <r>
      <rPr>
        <sz val="11"/>
        <rFont val="Calibri"/>
        <family val="2"/>
      </rPr>
      <t>CANALETE</t>
    </r>
  </si>
  <si>
    <r>
      <rPr>
        <sz val="11"/>
        <rFont val="Calibri"/>
        <family val="2"/>
      </rPr>
      <t>23162</t>
    </r>
  </si>
  <si>
    <r>
      <rPr>
        <sz val="11"/>
        <rFont val="Calibri"/>
        <family val="2"/>
      </rPr>
      <t>23162000</t>
    </r>
  </si>
  <si>
    <r>
      <rPr>
        <sz val="11"/>
        <rFont val="Calibri"/>
        <family val="2"/>
      </rPr>
      <t>CERETÉ</t>
    </r>
  </si>
  <si>
    <r>
      <rPr>
        <sz val="11"/>
        <rFont val="Calibri"/>
        <family val="2"/>
      </rPr>
      <t>23168</t>
    </r>
  </si>
  <si>
    <r>
      <rPr>
        <sz val="11"/>
        <rFont val="Calibri"/>
        <family val="2"/>
      </rPr>
      <t>23168000</t>
    </r>
  </si>
  <si>
    <r>
      <rPr>
        <sz val="11"/>
        <rFont val="Calibri"/>
        <family val="2"/>
      </rPr>
      <t>CHIMÁ</t>
    </r>
  </si>
  <si>
    <r>
      <rPr>
        <sz val="11"/>
        <rFont val="Calibri"/>
        <family val="2"/>
      </rPr>
      <t>23182</t>
    </r>
  </si>
  <si>
    <r>
      <rPr>
        <sz val="11"/>
        <rFont val="Calibri"/>
        <family val="2"/>
      </rPr>
      <t>23182000</t>
    </r>
  </si>
  <si>
    <r>
      <rPr>
        <sz val="11"/>
        <rFont val="Calibri"/>
        <family val="2"/>
      </rPr>
      <t>CHINÚ</t>
    </r>
  </si>
  <si>
    <r>
      <rPr>
        <sz val="11"/>
        <rFont val="Calibri"/>
        <family val="2"/>
      </rPr>
      <t>23189</t>
    </r>
  </si>
  <si>
    <r>
      <rPr>
        <sz val="11"/>
        <rFont val="Calibri"/>
        <family val="2"/>
      </rPr>
      <t>23189000</t>
    </r>
  </si>
  <si>
    <r>
      <rPr>
        <sz val="11"/>
        <rFont val="Calibri"/>
        <family val="2"/>
      </rPr>
      <t>CIÉNAGA DE ORO</t>
    </r>
  </si>
  <si>
    <r>
      <rPr>
        <sz val="11"/>
        <rFont val="Calibri"/>
        <family val="2"/>
      </rPr>
      <t>23300</t>
    </r>
  </si>
  <si>
    <r>
      <rPr>
        <sz val="11"/>
        <rFont val="Calibri"/>
        <family val="2"/>
      </rPr>
      <t>23300000</t>
    </r>
  </si>
  <si>
    <r>
      <rPr>
        <sz val="11"/>
        <rFont val="Calibri"/>
        <family val="2"/>
      </rPr>
      <t>COTORRA</t>
    </r>
  </si>
  <si>
    <r>
      <rPr>
        <sz val="11"/>
        <rFont val="Calibri"/>
        <family val="2"/>
      </rPr>
      <t>23350</t>
    </r>
  </si>
  <si>
    <r>
      <rPr>
        <sz val="11"/>
        <rFont val="Calibri"/>
        <family val="2"/>
      </rPr>
      <t>23350000</t>
    </r>
  </si>
  <si>
    <r>
      <rPr>
        <sz val="11"/>
        <rFont val="Calibri"/>
        <family val="2"/>
      </rPr>
      <t>LA APARTADA</t>
    </r>
  </si>
  <si>
    <r>
      <rPr>
        <sz val="11"/>
        <rFont val="Calibri"/>
        <family val="2"/>
      </rPr>
      <t>23417</t>
    </r>
  </si>
  <si>
    <r>
      <rPr>
        <sz val="11"/>
        <rFont val="Calibri"/>
        <family val="2"/>
      </rPr>
      <t>23417000</t>
    </r>
  </si>
  <si>
    <r>
      <rPr>
        <sz val="11"/>
        <rFont val="Calibri"/>
        <family val="2"/>
      </rPr>
      <t>LORICA</t>
    </r>
  </si>
  <si>
    <r>
      <rPr>
        <sz val="11"/>
        <rFont val="Calibri"/>
        <family val="2"/>
      </rPr>
      <t>23419</t>
    </r>
  </si>
  <si>
    <r>
      <rPr>
        <sz val="11"/>
        <rFont val="Calibri"/>
        <family val="2"/>
      </rPr>
      <t>23419000</t>
    </r>
  </si>
  <si>
    <r>
      <rPr>
        <sz val="11"/>
        <rFont val="Calibri"/>
        <family val="2"/>
      </rPr>
      <t>LOS CÓRDOBAS</t>
    </r>
  </si>
  <si>
    <r>
      <rPr>
        <sz val="11"/>
        <rFont val="Calibri"/>
        <family val="2"/>
      </rPr>
      <t>23464</t>
    </r>
  </si>
  <si>
    <r>
      <rPr>
        <sz val="11"/>
        <rFont val="Calibri"/>
        <family val="2"/>
      </rPr>
      <t>23464000</t>
    </r>
  </si>
  <si>
    <r>
      <rPr>
        <sz val="11"/>
        <rFont val="Calibri"/>
        <family val="2"/>
      </rPr>
      <t>MOMIL</t>
    </r>
  </si>
  <si>
    <r>
      <rPr>
        <sz val="11"/>
        <rFont val="Calibri"/>
        <family val="2"/>
      </rPr>
      <t>23466</t>
    </r>
  </si>
  <si>
    <r>
      <rPr>
        <sz val="11"/>
        <rFont val="Calibri"/>
        <family val="2"/>
      </rPr>
      <t>23466000</t>
    </r>
  </si>
  <si>
    <r>
      <rPr>
        <sz val="11"/>
        <rFont val="Calibri"/>
        <family val="2"/>
      </rPr>
      <t>MONTELÍBANO</t>
    </r>
  </si>
  <si>
    <r>
      <rPr>
        <sz val="11"/>
        <rFont val="Calibri"/>
        <family val="2"/>
      </rPr>
      <t>23500</t>
    </r>
  </si>
  <si>
    <r>
      <rPr>
        <sz val="11"/>
        <rFont val="Calibri"/>
        <family val="2"/>
      </rPr>
      <t>23500000</t>
    </r>
  </si>
  <si>
    <r>
      <rPr>
        <sz val="11"/>
        <rFont val="Calibri"/>
        <family val="2"/>
      </rPr>
      <t>MOÑITOS</t>
    </r>
  </si>
  <si>
    <r>
      <rPr>
        <sz val="11"/>
        <rFont val="Calibri"/>
        <family val="2"/>
      </rPr>
      <t>23555</t>
    </r>
  </si>
  <si>
    <r>
      <rPr>
        <sz val="11"/>
        <rFont val="Calibri"/>
        <family val="2"/>
      </rPr>
      <t>23555000</t>
    </r>
  </si>
  <si>
    <r>
      <rPr>
        <sz val="11"/>
        <rFont val="Calibri"/>
        <family val="2"/>
      </rPr>
      <t>PLANETA RICA</t>
    </r>
  </si>
  <si>
    <r>
      <rPr>
        <sz val="11"/>
        <rFont val="Calibri"/>
        <family val="2"/>
      </rPr>
      <t>23570</t>
    </r>
  </si>
  <si>
    <r>
      <rPr>
        <sz val="11"/>
        <rFont val="Calibri"/>
        <family val="2"/>
      </rPr>
      <t>23570000</t>
    </r>
  </si>
  <si>
    <r>
      <rPr>
        <sz val="11"/>
        <rFont val="Calibri"/>
        <family val="2"/>
      </rPr>
      <t>PUEBLO NUEVO</t>
    </r>
  </si>
  <si>
    <r>
      <rPr>
        <sz val="11"/>
        <rFont val="Calibri"/>
        <family val="2"/>
      </rPr>
      <t>23574</t>
    </r>
  </si>
  <si>
    <r>
      <rPr>
        <sz val="11"/>
        <rFont val="Calibri"/>
        <family val="2"/>
      </rPr>
      <t>23574000</t>
    </r>
  </si>
  <si>
    <r>
      <rPr>
        <sz val="11"/>
        <rFont val="Calibri"/>
        <family val="2"/>
      </rPr>
      <t>PUERTO ESCONDIDO</t>
    </r>
  </si>
  <si>
    <r>
      <rPr>
        <sz val="11"/>
        <rFont val="Calibri"/>
        <family val="2"/>
      </rPr>
      <t>23580</t>
    </r>
  </si>
  <si>
    <r>
      <rPr>
        <sz val="11"/>
        <rFont val="Calibri"/>
        <family val="2"/>
      </rPr>
      <t>23580000</t>
    </r>
  </si>
  <si>
    <r>
      <rPr>
        <sz val="11"/>
        <rFont val="Calibri"/>
        <family val="2"/>
      </rPr>
      <t>PUERTO LIBERTADOR</t>
    </r>
  </si>
  <si>
    <r>
      <rPr>
        <sz val="11"/>
        <rFont val="Calibri"/>
        <family val="2"/>
      </rPr>
      <t>23586</t>
    </r>
  </si>
  <si>
    <r>
      <rPr>
        <sz val="11"/>
        <rFont val="Calibri"/>
        <family val="2"/>
      </rPr>
      <t>23586000</t>
    </r>
  </si>
  <si>
    <r>
      <rPr>
        <sz val="11"/>
        <rFont val="Calibri"/>
        <family val="2"/>
      </rPr>
      <t>PURÍSIMA DE LA CONCEPCIÓN</t>
    </r>
  </si>
  <si>
    <r>
      <rPr>
        <sz val="11"/>
        <rFont val="Calibri"/>
        <family val="2"/>
      </rPr>
      <t>23660</t>
    </r>
  </si>
  <si>
    <r>
      <rPr>
        <sz val="11"/>
        <rFont val="Calibri"/>
        <family val="2"/>
      </rPr>
      <t>23660000</t>
    </r>
  </si>
  <si>
    <r>
      <rPr>
        <sz val="11"/>
        <rFont val="Calibri"/>
        <family val="2"/>
      </rPr>
      <t>SAHAGÚN</t>
    </r>
  </si>
  <si>
    <r>
      <rPr>
        <sz val="11"/>
        <rFont val="Calibri"/>
        <family val="2"/>
      </rPr>
      <t>23670</t>
    </r>
  </si>
  <si>
    <r>
      <rPr>
        <sz val="11"/>
        <rFont val="Calibri"/>
        <family val="2"/>
      </rPr>
      <t>23670000</t>
    </r>
  </si>
  <si>
    <r>
      <rPr>
        <sz val="11"/>
        <rFont val="Calibri"/>
        <family val="2"/>
      </rPr>
      <t>SAN ANDRÉS DE SOTAVENTO</t>
    </r>
  </si>
  <si>
    <r>
      <rPr>
        <sz val="11"/>
        <rFont val="Calibri"/>
        <family val="2"/>
      </rPr>
      <t>23672</t>
    </r>
  </si>
  <si>
    <r>
      <rPr>
        <sz val="11"/>
        <rFont val="Calibri"/>
        <family val="2"/>
      </rPr>
      <t>23672000</t>
    </r>
  </si>
  <si>
    <r>
      <rPr>
        <sz val="11"/>
        <rFont val="Calibri"/>
        <family val="2"/>
      </rPr>
      <t>SAN ANTERO</t>
    </r>
  </si>
  <si>
    <r>
      <rPr>
        <sz val="11"/>
        <rFont val="Calibri"/>
        <family val="2"/>
      </rPr>
      <t>23675</t>
    </r>
  </si>
  <si>
    <r>
      <rPr>
        <sz val="11"/>
        <rFont val="Calibri"/>
        <family val="2"/>
      </rPr>
      <t>23675000</t>
    </r>
  </si>
  <si>
    <r>
      <rPr>
        <sz val="11"/>
        <rFont val="Calibri"/>
        <family val="2"/>
      </rPr>
      <t>SAN BERNARDO DEL VIENTO</t>
    </r>
  </si>
  <si>
    <r>
      <rPr>
        <sz val="11"/>
        <rFont val="Calibri"/>
        <family val="2"/>
      </rPr>
      <t>23678</t>
    </r>
  </si>
  <si>
    <r>
      <rPr>
        <sz val="11"/>
        <rFont val="Calibri"/>
        <family val="2"/>
      </rPr>
      <t>23678000</t>
    </r>
  </si>
  <si>
    <r>
      <rPr>
        <sz val="11"/>
        <rFont val="Calibri"/>
        <family val="2"/>
      </rPr>
      <t>23682</t>
    </r>
  </si>
  <si>
    <r>
      <rPr>
        <sz val="11"/>
        <rFont val="Calibri"/>
        <family val="2"/>
      </rPr>
      <t>23682000</t>
    </r>
  </si>
  <si>
    <r>
      <rPr>
        <sz val="11"/>
        <rFont val="Calibri"/>
        <family val="2"/>
      </rPr>
      <t>SAN JOSÉ DE URÉ</t>
    </r>
  </si>
  <si>
    <r>
      <rPr>
        <sz val="11"/>
        <rFont val="Calibri"/>
        <family val="2"/>
      </rPr>
      <t>23686</t>
    </r>
  </si>
  <si>
    <r>
      <rPr>
        <sz val="11"/>
        <rFont val="Calibri"/>
        <family val="2"/>
      </rPr>
      <t>23686000</t>
    </r>
  </si>
  <si>
    <r>
      <rPr>
        <sz val="11"/>
        <rFont val="Calibri"/>
        <family val="2"/>
      </rPr>
      <t>SAN PELAYO</t>
    </r>
  </si>
  <si>
    <r>
      <rPr>
        <sz val="11"/>
        <rFont val="Calibri"/>
        <family val="2"/>
      </rPr>
      <t>23807</t>
    </r>
  </si>
  <si>
    <r>
      <rPr>
        <sz val="11"/>
        <rFont val="Calibri"/>
        <family val="2"/>
      </rPr>
      <t>23807000</t>
    </r>
  </si>
  <si>
    <r>
      <rPr>
        <sz val="11"/>
        <rFont val="Calibri"/>
        <family val="2"/>
      </rPr>
      <t>TIERRALTA</t>
    </r>
  </si>
  <si>
    <r>
      <rPr>
        <sz val="11"/>
        <rFont val="Calibri"/>
        <family val="2"/>
      </rPr>
      <t>23815</t>
    </r>
  </si>
  <si>
    <r>
      <rPr>
        <sz val="11"/>
        <rFont val="Calibri"/>
        <family val="2"/>
      </rPr>
      <t>23815000</t>
    </r>
  </si>
  <si>
    <r>
      <rPr>
        <sz val="11"/>
        <rFont val="Calibri"/>
        <family val="2"/>
      </rPr>
      <t>TUCHÍN</t>
    </r>
  </si>
  <si>
    <r>
      <rPr>
        <sz val="11"/>
        <rFont val="Calibri"/>
        <family val="2"/>
      </rPr>
      <t>23855</t>
    </r>
  </si>
  <si>
    <r>
      <rPr>
        <sz val="11"/>
        <rFont val="Calibri"/>
        <family val="2"/>
      </rPr>
      <t>23855000</t>
    </r>
  </si>
  <si>
    <r>
      <rPr>
        <sz val="11"/>
        <rFont val="Calibri"/>
        <family val="2"/>
      </rPr>
      <t>VALENCIA</t>
    </r>
  </si>
  <si>
    <r>
      <rPr>
        <sz val="11"/>
        <rFont val="Calibri"/>
        <family val="2"/>
      </rPr>
      <t>25</t>
    </r>
  </si>
  <si>
    <r>
      <rPr>
        <sz val="11"/>
        <rFont val="Calibri"/>
        <family val="2"/>
      </rPr>
      <t>25001</t>
    </r>
  </si>
  <si>
    <r>
      <rPr>
        <sz val="11"/>
        <rFont val="Calibri"/>
        <family val="2"/>
      </rPr>
      <t>25001000</t>
    </r>
  </si>
  <si>
    <r>
      <rPr>
        <sz val="11"/>
        <rFont val="Calibri"/>
        <family val="2"/>
      </rPr>
      <t>CUNDINAMARCA</t>
    </r>
  </si>
  <si>
    <r>
      <rPr>
        <sz val="11"/>
        <rFont val="Calibri"/>
        <family val="2"/>
      </rPr>
      <t>AGUA DE DIOS</t>
    </r>
  </si>
  <si>
    <r>
      <rPr>
        <sz val="11"/>
        <rFont val="Calibri"/>
        <family val="2"/>
      </rPr>
      <t>25019</t>
    </r>
  </si>
  <si>
    <r>
      <rPr>
        <sz val="11"/>
        <rFont val="Calibri"/>
        <family val="2"/>
      </rPr>
      <t>25019000</t>
    </r>
  </si>
  <si>
    <r>
      <rPr>
        <sz val="11"/>
        <rFont val="Calibri"/>
        <family val="2"/>
      </rPr>
      <t>ALBÁN</t>
    </r>
  </si>
  <si>
    <r>
      <rPr>
        <sz val="11"/>
        <rFont val="Calibri"/>
        <family val="2"/>
      </rPr>
      <t>25035</t>
    </r>
  </si>
  <si>
    <r>
      <rPr>
        <sz val="11"/>
        <rFont val="Calibri"/>
        <family val="2"/>
      </rPr>
      <t>25035000</t>
    </r>
  </si>
  <si>
    <r>
      <rPr>
        <sz val="11"/>
        <rFont val="Calibri"/>
        <family val="2"/>
      </rPr>
      <t>ANAPOIMA</t>
    </r>
  </si>
  <si>
    <r>
      <rPr>
        <sz val="11"/>
        <rFont val="Calibri"/>
        <family val="2"/>
      </rPr>
      <t>25040</t>
    </r>
  </si>
  <si>
    <r>
      <rPr>
        <sz val="11"/>
        <rFont val="Calibri"/>
        <family val="2"/>
      </rPr>
      <t>25040000</t>
    </r>
  </si>
  <si>
    <r>
      <rPr>
        <sz val="11"/>
        <rFont val="Calibri"/>
        <family val="2"/>
      </rPr>
      <t>ANOLAIMA</t>
    </r>
  </si>
  <si>
    <r>
      <rPr>
        <sz val="11"/>
        <rFont val="Calibri"/>
        <family val="2"/>
      </rPr>
      <t>25599</t>
    </r>
  </si>
  <si>
    <r>
      <rPr>
        <sz val="11"/>
        <rFont val="Calibri"/>
        <family val="2"/>
      </rPr>
      <t>25599000</t>
    </r>
  </si>
  <si>
    <r>
      <rPr>
        <sz val="11"/>
        <rFont val="Calibri"/>
        <family val="2"/>
      </rPr>
      <t>APULO</t>
    </r>
  </si>
  <si>
    <r>
      <rPr>
        <sz val="11"/>
        <rFont val="Calibri"/>
        <family val="2"/>
      </rPr>
      <t>25053</t>
    </r>
  </si>
  <si>
    <r>
      <rPr>
        <sz val="11"/>
        <rFont val="Calibri"/>
        <family val="2"/>
      </rPr>
      <t>25053000</t>
    </r>
  </si>
  <si>
    <r>
      <rPr>
        <sz val="11"/>
        <rFont val="Calibri"/>
        <family val="2"/>
      </rPr>
      <t>ARBELÁEZ</t>
    </r>
  </si>
  <si>
    <r>
      <rPr>
        <sz val="11"/>
        <rFont val="Calibri"/>
        <family val="2"/>
      </rPr>
      <t>25086</t>
    </r>
  </si>
  <si>
    <r>
      <rPr>
        <sz val="11"/>
        <rFont val="Calibri"/>
        <family val="2"/>
      </rPr>
      <t>25086000</t>
    </r>
  </si>
  <si>
    <r>
      <rPr>
        <sz val="11"/>
        <rFont val="Calibri"/>
        <family val="2"/>
      </rPr>
      <t>BELTRÁN</t>
    </r>
  </si>
  <si>
    <r>
      <rPr>
        <sz val="11"/>
        <rFont val="Calibri"/>
        <family val="2"/>
      </rPr>
      <t>25095</t>
    </r>
  </si>
  <si>
    <r>
      <rPr>
        <sz val="11"/>
        <rFont val="Calibri"/>
        <family val="2"/>
      </rPr>
      <t>25095000</t>
    </r>
  </si>
  <si>
    <r>
      <rPr>
        <sz val="11"/>
        <rFont val="Calibri"/>
        <family val="2"/>
      </rPr>
      <t>BITUIMA</t>
    </r>
  </si>
  <si>
    <r>
      <rPr>
        <sz val="11"/>
        <rFont val="Calibri"/>
        <family val="2"/>
      </rPr>
      <t>25099</t>
    </r>
  </si>
  <si>
    <r>
      <rPr>
        <sz val="11"/>
        <rFont val="Calibri"/>
        <family val="2"/>
      </rPr>
      <t>25099000</t>
    </r>
  </si>
  <si>
    <r>
      <rPr>
        <sz val="11"/>
        <rFont val="Calibri"/>
        <family val="2"/>
      </rPr>
      <t>BOJACÁ</t>
    </r>
  </si>
  <si>
    <r>
      <rPr>
        <sz val="11"/>
        <rFont val="Calibri"/>
        <family val="2"/>
      </rPr>
      <t>25120</t>
    </r>
  </si>
  <si>
    <r>
      <rPr>
        <sz val="11"/>
        <rFont val="Calibri"/>
        <family val="2"/>
      </rPr>
      <t>25120000</t>
    </r>
  </si>
  <si>
    <r>
      <rPr>
        <sz val="11"/>
        <rFont val="Calibri"/>
        <family val="2"/>
      </rPr>
      <t>CABRERA</t>
    </r>
  </si>
  <si>
    <r>
      <rPr>
        <sz val="11"/>
        <rFont val="Calibri"/>
        <family val="2"/>
      </rPr>
      <t>25123</t>
    </r>
  </si>
  <si>
    <r>
      <rPr>
        <sz val="11"/>
        <rFont val="Calibri"/>
        <family val="2"/>
      </rPr>
      <t>25123000</t>
    </r>
  </si>
  <si>
    <r>
      <rPr>
        <sz val="11"/>
        <rFont val="Calibri"/>
        <family val="2"/>
      </rPr>
      <t>CACHIPAY</t>
    </r>
  </si>
  <si>
    <r>
      <rPr>
        <sz val="11"/>
        <rFont val="Calibri"/>
        <family val="2"/>
      </rPr>
      <t>25126</t>
    </r>
  </si>
  <si>
    <r>
      <rPr>
        <sz val="11"/>
        <rFont val="Calibri"/>
        <family val="2"/>
      </rPr>
      <t>25126000</t>
    </r>
  </si>
  <si>
    <r>
      <rPr>
        <sz val="11"/>
        <rFont val="Calibri"/>
        <family val="2"/>
      </rPr>
      <t>CAJICÁ</t>
    </r>
  </si>
  <si>
    <r>
      <rPr>
        <sz val="11"/>
        <rFont val="Calibri"/>
        <family val="2"/>
      </rPr>
      <t>25148</t>
    </r>
  </si>
  <si>
    <r>
      <rPr>
        <sz val="11"/>
        <rFont val="Calibri"/>
        <family val="2"/>
      </rPr>
      <t>25148000</t>
    </r>
  </si>
  <si>
    <r>
      <rPr>
        <sz val="11"/>
        <rFont val="Calibri"/>
        <family val="2"/>
      </rPr>
      <t>CAPARRAPÍ</t>
    </r>
  </si>
  <si>
    <r>
      <rPr>
        <sz val="11"/>
        <rFont val="Calibri"/>
        <family val="2"/>
      </rPr>
      <t>25151</t>
    </r>
  </si>
  <si>
    <r>
      <rPr>
        <sz val="11"/>
        <rFont val="Calibri"/>
        <family val="2"/>
      </rPr>
      <t>25151000</t>
    </r>
  </si>
  <si>
    <r>
      <rPr>
        <sz val="11"/>
        <rFont val="Calibri"/>
        <family val="2"/>
      </rPr>
      <t>CÁQUEZA</t>
    </r>
  </si>
  <si>
    <r>
      <rPr>
        <sz val="11"/>
        <rFont val="Calibri"/>
        <family val="2"/>
      </rPr>
      <t>25154</t>
    </r>
  </si>
  <si>
    <r>
      <rPr>
        <sz val="11"/>
        <rFont val="Calibri"/>
        <family val="2"/>
      </rPr>
      <t>25154000</t>
    </r>
  </si>
  <si>
    <r>
      <rPr>
        <sz val="11"/>
        <rFont val="Calibri"/>
        <family val="2"/>
      </rPr>
      <t>CARMEN DE CARUPA</t>
    </r>
  </si>
  <si>
    <r>
      <rPr>
        <sz val="11"/>
        <rFont val="Calibri"/>
        <family val="2"/>
      </rPr>
      <t>25168</t>
    </r>
  </si>
  <si>
    <r>
      <rPr>
        <sz val="11"/>
        <rFont val="Calibri"/>
        <family val="2"/>
      </rPr>
      <t>25168000</t>
    </r>
  </si>
  <si>
    <r>
      <rPr>
        <sz val="11"/>
        <rFont val="Calibri"/>
        <family val="2"/>
      </rPr>
      <t>CHAGUANÍ</t>
    </r>
  </si>
  <si>
    <r>
      <rPr>
        <sz val="11"/>
        <rFont val="Calibri"/>
        <family val="2"/>
      </rPr>
      <t>25175</t>
    </r>
  </si>
  <si>
    <r>
      <rPr>
        <sz val="11"/>
        <rFont val="Calibri"/>
        <family val="2"/>
      </rPr>
      <t>25175000</t>
    </r>
  </si>
  <si>
    <r>
      <rPr>
        <sz val="11"/>
        <rFont val="Calibri"/>
        <family val="2"/>
      </rPr>
      <t>CHÍA</t>
    </r>
  </si>
  <si>
    <r>
      <rPr>
        <sz val="11"/>
        <rFont val="Calibri"/>
        <family val="2"/>
      </rPr>
      <t>25178</t>
    </r>
  </si>
  <si>
    <r>
      <rPr>
        <sz val="11"/>
        <rFont val="Calibri"/>
        <family val="2"/>
      </rPr>
      <t>25178000</t>
    </r>
  </si>
  <si>
    <r>
      <rPr>
        <sz val="11"/>
        <rFont val="Calibri"/>
        <family val="2"/>
      </rPr>
      <t>CHIPAQUE</t>
    </r>
  </si>
  <si>
    <r>
      <rPr>
        <sz val="11"/>
        <rFont val="Calibri"/>
        <family val="2"/>
      </rPr>
      <t>25181</t>
    </r>
  </si>
  <si>
    <r>
      <rPr>
        <sz val="11"/>
        <rFont val="Calibri"/>
        <family val="2"/>
      </rPr>
      <t>25181000</t>
    </r>
  </si>
  <si>
    <r>
      <rPr>
        <sz val="11"/>
        <rFont val="Calibri"/>
        <family val="2"/>
      </rPr>
      <t>CHOACHÍ</t>
    </r>
  </si>
  <si>
    <r>
      <rPr>
        <sz val="11"/>
        <rFont val="Calibri"/>
        <family val="2"/>
      </rPr>
      <t>25183</t>
    </r>
  </si>
  <si>
    <r>
      <rPr>
        <sz val="11"/>
        <rFont val="Calibri"/>
        <family val="2"/>
      </rPr>
      <t>25183000</t>
    </r>
  </si>
  <si>
    <r>
      <rPr>
        <sz val="11"/>
        <rFont val="Calibri"/>
        <family val="2"/>
      </rPr>
      <t>CHOCONTÁ</t>
    </r>
  </si>
  <si>
    <r>
      <rPr>
        <sz val="11"/>
        <rFont val="Calibri"/>
        <family val="2"/>
      </rPr>
      <t>25200</t>
    </r>
  </si>
  <si>
    <r>
      <rPr>
        <sz val="11"/>
        <rFont val="Calibri"/>
        <family val="2"/>
      </rPr>
      <t>25200000</t>
    </r>
  </si>
  <si>
    <r>
      <rPr>
        <sz val="11"/>
        <rFont val="Calibri"/>
        <family val="2"/>
      </rPr>
      <t>COGUA</t>
    </r>
  </si>
  <si>
    <r>
      <rPr>
        <sz val="11"/>
        <rFont val="Calibri"/>
        <family val="2"/>
      </rPr>
      <t>25214</t>
    </r>
  </si>
  <si>
    <r>
      <rPr>
        <sz val="11"/>
        <rFont val="Calibri"/>
        <family val="2"/>
      </rPr>
      <t>25214000</t>
    </r>
  </si>
  <si>
    <r>
      <rPr>
        <sz val="11"/>
        <rFont val="Calibri"/>
        <family val="2"/>
      </rPr>
      <t>COTA</t>
    </r>
  </si>
  <si>
    <r>
      <rPr>
        <sz val="11"/>
        <rFont val="Calibri"/>
        <family val="2"/>
      </rPr>
      <t>25224</t>
    </r>
  </si>
  <si>
    <r>
      <rPr>
        <sz val="11"/>
        <rFont val="Calibri"/>
        <family val="2"/>
      </rPr>
      <t>25224000</t>
    </r>
  </si>
  <si>
    <r>
      <rPr>
        <sz val="11"/>
        <rFont val="Calibri"/>
        <family val="2"/>
      </rPr>
      <t>CUCUNUBÁ</t>
    </r>
  </si>
  <si>
    <r>
      <rPr>
        <sz val="11"/>
        <rFont val="Calibri"/>
        <family val="2"/>
      </rPr>
      <t>25245</t>
    </r>
  </si>
  <si>
    <r>
      <rPr>
        <sz val="11"/>
        <rFont val="Calibri"/>
        <family val="2"/>
      </rPr>
      <t>25245000</t>
    </r>
  </si>
  <si>
    <r>
      <rPr>
        <sz val="11"/>
        <rFont val="Calibri"/>
        <family val="2"/>
      </rPr>
      <t>EL COLEGIO</t>
    </r>
  </si>
  <si>
    <r>
      <rPr>
        <sz val="11"/>
        <rFont val="Calibri"/>
        <family val="2"/>
      </rPr>
      <t>25258</t>
    </r>
  </si>
  <si>
    <r>
      <rPr>
        <sz val="11"/>
        <rFont val="Calibri"/>
        <family val="2"/>
      </rPr>
      <t>25258000</t>
    </r>
  </si>
  <si>
    <r>
      <rPr>
        <sz val="11"/>
        <rFont val="Calibri"/>
        <family val="2"/>
      </rPr>
      <t>25260</t>
    </r>
  </si>
  <si>
    <r>
      <rPr>
        <sz val="11"/>
        <rFont val="Calibri"/>
        <family val="2"/>
      </rPr>
      <t>25260000</t>
    </r>
  </si>
  <si>
    <r>
      <rPr>
        <sz val="11"/>
        <rFont val="Calibri"/>
        <family val="2"/>
      </rPr>
      <t>EL ROSAL</t>
    </r>
  </si>
  <si>
    <r>
      <rPr>
        <sz val="11"/>
        <rFont val="Calibri"/>
        <family val="2"/>
      </rPr>
      <t>25269</t>
    </r>
  </si>
  <si>
    <r>
      <rPr>
        <sz val="11"/>
        <rFont val="Calibri"/>
        <family val="2"/>
      </rPr>
      <t>25269000</t>
    </r>
  </si>
  <si>
    <r>
      <rPr>
        <sz val="11"/>
        <rFont val="Calibri"/>
        <family val="2"/>
      </rPr>
      <t>FACATATIVÁ</t>
    </r>
  </si>
  <si>
    <r>
      <rPr>
        <sz val="11"/>
        <rFont val="Calibri"/>
        <family val="2"/>
      </rPr>
      <t>25279</t>
    </r>
  </si>
  <si>
    <r>
      <rPr>
        <sz val="11"/>
        <rFont val="Calibri"/>
        <family val="2"/>
      </rPr>
      <t>25279000</t>
    </r>
  </si>
  <si>
    <r>
      <rPr>
        <sz val="11"/>
        <rFont val="Calibri"/>
        <family val="2"/>
      </rPr>
      <t>FÓMEQUE</t>
    </r>
  </si>
  <si>
    <r>
      <rPr>
        <sz val="11"/>
        <rFont val="Calibri"/>
        <family val="2"/>
      </rPr>
      <t>25281</t>
    </r>
  </si>
  <si>
    <r>
      <rPr>
        <sz val="11"/>
        <rFont val="Calibri"/>
        <family val="2"/>
      </rPr>
      <t>25281000</t>
    </r>
  </si>
  <si>
    <r>
      <rPr>
        <sz val="11"/>
        <rFont val="Calibri"/>
        <family val="2"/>
      </rPr>
      <t>FOSCA</t>
    </r>
  </si>
  <si>
    <r>
      <rPr>
        <sz val="11"/>
        <rFont val="Calibri"/>
        <family val="2"/>
      </rPr>
      <t>25286</t>
    </r>
  </si>
  <si>
    <r>
      <rPr>
        <sz val="11"/>
        <rFont val="Calibri"/>
        <family val="2"/>
      </rPr>
      <t>25286000</t>
    </r>
  </si>
  <si>
    <r>
      <rPr>
        <sz val="11"/>
        <rFont val="Calibri"/>
        <family val="2"/>
      </rPr>
      <t>FUNZA</t>
    </r>
  </si>
  <si>
    <r>
      <rPr>
        <sz val="11"/>
        <rFont val="Calibri"/>
        <family val="2"/>
      </rPr>
      <t>25288</t>
    </r>
  </si>
  <si>
    <r>
      <rPr>
        <sz val="11"/>
        <rFont val="Calibri"/>
        <family val="2"/>
      </rPr>
      <t>25288000</t>
    </r>
  </si>
  <si>
    <r>
      <rPr>
        <sz val="11"/>
        <rFont val="Calibri"/>
        <family val="2"/>
      </rPr>
      <t>FÚQUENE</t>
    </r>
  </si>
  <si>
    <r>
      <rPr>
        <sz val="11"/>
        <rFont val="Calibri"/>
        <family val="2"/>
      </rPr>
      <t>25290</t>
    </r>
  </si>
  <si>
    <r>
      <rPr>
        <sz val="11"/>
        <rFont val="Calibri"/>
        <family val="2"/>
      </rPr>
      <t>25290000</t>
    </r>
  </si>
  <si>
    <r>
      <rPr>
        <sz val="11"/>
        <rFont val="Calibri"/>
        <family val="2"/>
      </rPr>
      <t>FUSAGASUGÁ</t>
    </r>
  </si>
  <si>
    <r>
      <rPr>
        <sz val="11"/>
        <rFont val="Calibri"/>
        <family val="2"/>
      </rPr>
      <t>25293</t>
    </r>
  </si>
  <si>
    <r>
      <rPr>
        <sz val="11"/>
        <rFont val="Calibri"/>
        <family val="2"/>
      </rPr>
      <t>25293000</t>
    </r>
  </si>
  <si>
    <r>
      <rPr>
        <sz val="11"/>
        <rFont val="Calibri"/>
        <family val="2"/>
      </rPr>
      <t>GACHALÁ</t>
    </r>
  </si>
  <si>
    <r>
      <rPr>
        <sz val="11"/>
        <rFont val="Calibri"/>
        <family val="2"/>
      </rPr>
      <t>25295</t>
    </r>
  </si>
  <si>
    <r>
      <rPr>
        <sz val="11"/>
        <rFont val="Calibri"/>
        <family val="2"/>
      </rPr>
      <t>25295000</t>
    </r>
  </si>
  <si>
    <r>
      <rPr>
        <sz val="11"/>
        <rFont val="Calibri"/>
        <family val="2"/>
      </rPr>
      <t>GACHANCIPÁ</t>
    </r>
  </si>
  <si>
    <r>
      <rPr>
        <sz val="11"/>
        <rFont val="Calibri"/>
        <family val="2"/>
      </rPr>
      <t>25297</t>
    </r>
  </si>
  <si>
    <r>
      <rPr>
        <sz val="11"/>
        <rFont val="Calibri"/>
        <family val="2"/>
      </rPr>
      <t>25297000</t>
    </r>
  </si>
  <si>
    <r>
      <rPr>
        <sz val="11"/>
        <rFont val="Calibri"/>
        <family val="2"/>
      </rPr>
      <t>GACHETÁ</t>
    </r>
  </si>
  <si>
    <r>
      <rPr>
        <sz val="11"/>
        <rFont val="Calibri"/>
        <family val="2"/>
      </rPr>
      <t>25299</t>
    </r>
  </si>
  <si>
    <r>
      <rPr>
        <sz val="11"/>
        <rFont val="Calibri"/>
        <family val="2"/>
      </rPr>
      <t>25299000</t>
    </r>
  </si>
  <si>
    <r>
      <rPr>
        <sz val="11"/>
        <rFont val="Calibri"/>
        <family val="2"/>
      </rPr>
      <t>GAMA</t>
    </r>
  </si>
  <si>
    <r>
      <rPr>
        <sz val="11"/>
        <rFont val="Calibri"/>
        <family val="2"/>
      </rPr>
      <t>25307</t>
    </r>
  </si>
  <si>
    <r>
      <rPr>
        <sz val="11"/>
        <rFont val="Calibri"/>
        <family val="2"/>
      </rPr>
      <t>25307000</t>
    </r>
  </si>
  <si>
    <r>
      <rPr>
        <sz val="11"/>
        <rFont val="Calibri"/>
        <family val="2"/>
      </rPr>
      <t>GIRARDOT</t>
    </r>
  </si>
  <si>
    <r>
      <rPr>
        <sz val="11"/>
        <rFont val="Calibri"/>
        <family val="2"/>
      </rPr>
      <t>25312</t>
    </r>
  </si>
  <si>
    <r>
      <rPr>
        <sz val="11"/>
        <rFont val="Calibri"/>
        <family val="2"/>
      </rPr>
      <t>25312000</t>
    </r>
  </si>
  <si>
    <r>
      <rPr>
        <sz val="11"/>
        <rFont val="Calibri"/>
        <family val="2"/>
      </rPr>
      <t>25317</t>
    </r>
  </si>
  <si>
    <r>
      <rPr>
        <sz val="11"/>
        <rFont val="Calibri"/>
        <family val="2"/>
      </rPr>
      <t>25317000</t>
    </r>
  </si>
  <si>
    <r>
      <rPr>
        <sz val="11"/>
        <rFont val="Calibri"/>
        <family val="2"/>
      </rPr>
      <t>GUACHETÁ</t>
    </r>
  </si>
  <si>
    <r>
      <rPr>
        <sz val="11"/>
        <rFont val="Calibri"/>
        <family val="2"/>
      </rPr>
      <t>25320</t>
    </r>
  </si>
  <si>
    <r>
      <rPr>
        <sz val="11"/>
        <rFont val="Calibri"/>
        <family val="2"/>
      </rPr>
      <t>25320000</t>
    </r>
  </si>
  <si>
    <r>
      <rPr>
        <sz val="11"/>
        <rFont val="Calibri"/>
        <family val="2"/>
      </rPr>
      <t>GUADUAS</t>
    </r>
  </si>
  <si>
    <r>
      <rPr>
        <sz val="11"/>
        <rFont val="Calibri"/>
        <family val="2"/>
      </rPr>
      <t>25322</t>
    </r>
  </si>
  <si>
    <r>
      <rPr>
        <sz val="11"/>
        <rFont val="Calibri"/>
        <family val="2"/>
      </rPr>
      <t>25322000</t>
    </r>
  </si>
  <si>
    <r>
      <rPr>
        <sz val="11"/>
        <rFont val="Calibri"/>
        <family val="2"/>
      </rPr>
      <t>GUASCA</t>
    </r>
  </si>
  <si>
    <r>
      <rPr>
        <sz val="11"/>
        <rFont val="Calibri"/>
        <family val="2"/>
      </rPr>
      <t>25324</t>
    </r>
  </si>
  <si>
    <r>
      <rPr>
        <sz val="11"/>
        <rFont val="Calibri"/>
        <family val="2"/>
      </rPr>
      <t>25324000</t>
    </r>
  </si>
  <si>
    <r>
      <rPr>
        <sz val="11"/>
        <rFont val="Calibri"/>
        <family val="2"/>
      </rPr>
      <t>GUATAQUÍ</t>
    </r>
  </si>
  <si>
    <r>
      <rPr>
        <sz val="11"/>
        <rFont val="Calibri"/>
        <family val="2"/>
      </rPr>
      <t>25326</t>
    </r>
  </si>
  <si>
    <r>
      <rPr>
        <sz val="11"/>
        <rFont val="Calibri"/>
        <family val="2"/>
      </rPr>
      <t>25326000</t>
    </r>
  </si>
  <si>
    <r>
      <rPr>
        <sz val="11"/>
        <rFont val="Calibri"/>
        <family val="2"/>
      </rPr>
      <t>GUATAVITA</t>
    </r>
  </si>
  <si>
    <r>
      <rPr>
        <sz val="11"/>
        <rFont val="Calibri"/>
        <family val="2"/>
      </rPr>
      <t>25328</t>
    </r>
  </si>
  <si>
    <r>
      <rPr>
        <sz val="11"/>
        <rFont val="Calibri"/>
        <family val="2"/>
      </rPr>
      <t>25328000</t>
    </r>
  </si>
  <si>
    <r>
      <rPr>
        <sz val="11"/>
        <rFont val="Calibri"/>
        <family val="2"/>
      </rPr>
      <t>GUAYABAL DE SÍQUIMA</t>
    </r>
  </si>
  <si>
    <r>
      <rPr>
        <sz val="11"/>
        <rFont val="Calibri"/>
        <family val="2"/>
      </rPr>
      <t>25335</t>
    </r>
  </si>
  <si>
    <r>
      <rPr>
        <sz val="11"/>
        <rFont val="Calibri"/>
        <family val="2"/>
      </rPr>
      <t>25335000</t>
    </r>
  </si>
  <si>
    <r>
      <rPr>
        <sz val="11"/>
        <rFont val="Calibri"/>
        <family val="2"/>
      </rPr>
      <t>GUAYABETAL</t>
    </r>
  </si>
  <si>
    <r>
      <rPr>
        <sz val="11"/>
        <rFont val="Calibri"/>
        <family val="2"/>
      </rPr>
      <t>25339</t>
    </r>
  </si>
  <si>
    <r>
      <rPr>
        <sz val="11"/>
        <rFont val="Calibri"/>
        <family val="2"/>
      </rPr>
      <t>25339000</t>
    </r>
  </si>
  <si>
    <r>
      <rPr>
        <sz val="11"/>
        <rFont val="Calibri"/>
        <family val="2"/>
      </rPr>
      <t>GUTIÉRREZ</t>
    </r>
  </si>
  <si>
    <r>
      <rPr>
        <sz val="11"/>
        <rFont val="Calibri"/>
        <family val="2"/>
      </rPr>
      <t>25368</t>
    </r>
  </si>
  <si>
    <r>
      <rPr>
        <sz val="11"/>
        <rFont val="Calibri"/>
        <family val="2"/>
      </rPr>
      <t>25368000</t>
    </r>
  </si>
  <si>
    <r>
      <rPr>
        <sz val="11"/>
        <rFont val="Calibri"/>
        <family val="2"/>
      </rPr>
      <t>JERUSALÉN</t>
    </r>
  </si>
  <si>
    <r>
      <rPr>
        <sz val="11"/>
        <rFont val="Calibri"/>
        <family val="2"/>
      </rPr>
      <t>25372</t>
    </r>
  </si>
  <si>
    <r>
      <rPr>
        <sz val="11"/>
        <rFont val="Calibri"/>
        <family val="2"/>
      </rPr>
      <t>25372000</t>
    </r>
  </si>
  <si>
    <r>
      <rPr>
        <sz val="11"/>
        <rFont val="Calibri"/>
        <family val="2"/>
      </rPr>
      <t>JUNÍN</t>
    </r>
  </si>
  <si>
    <r>
      <rPr>
        <sz val="11"/>
        <rFont val="Calibri"/>
        <family val="2"/>
      </rPr>
      <t>25377</t>
    </r>
  </si>
  <si>
    <r>
      <rPr>
        <sz val="11"/>
        <rFont val="Calibri"/>
        <family val="2"/>
      </rPr>
      <t>25377000</t>
    </r>
  </si>
  <si>
    <r>
      <rPr>
        <sz val="11"/>
        <rFont val="Calibri"/>
        <family val="2"/>
      </rPr>
      <t>LA CALERA</t>
    </r>
  </si>
  <si>
    <r>
      <rPr>
        <sz val="11"/>
        <rFont val="Calibri"/>
        <family val="2"/>
      </rPr>
      <t>25386</t>
    </r>
  </si>
  <si>
    <r>
      <rPr>
        <sz val="11"/>
        <rFont val="Calibri"/>
        <family val="2"/>
      </rPr>
      <t>25386000</t>
    </r>
  </si>
  <si>
    <r>
      <rPr>
        <sz val="11"/>
        <rFont val="Calibri"/>
        <family val="2"/>
      </rPr>
      <t>LA MESA</t>
    </r>
  </si>
  <si>
    <r>
      <rPr>
        <sz val="11"/>
        <rFont val="Calibri"/>
        <family val="2"/>
      </rPr>
      <t>25394</t>
    </r>
  </si>
  <si>
    <r>
      <rPr>
        <sz val="11"/>
        <rFont val="Calibri"/>
        <family val="2"/>
      </rPr>
      <t>25394000</t>
    </r>
  </si>
  <si>
    <r>
      <rPr>
        <sz val="11"/>
        <rFont val="Calibri"/>
        <family val="2"/>
      </rPr>
      <t>LA PALMA</t>
    </r>
  </si>
  <si>
    <r>
      <rPr>
        <sz val="11"/>
        <rFont val="Calibri"/>
        <family val="2"/>
      </rPr>
      <t>25398</t>
    </r>
  </si>
  <si>
    <r>
      <rPr>
        <sz val="11"/>
        <rFont val="Calibri"/>
        <family val="2"/>
      </rPr>
      <t>25398000</t>
    </r>
  </si>
  <si>
    <r>
      <rPr>
        <sz val="11"/>
        <rFont val="Calibri"/>
        <family val="2"/>
      </rPr>
      <t>LA PEÑA</t>
    </r>
  </si>
  <si>
    <r>
      <rPr>
        <sz val="11"/>
        <rFont val="Calibri"/>
        <family val="2"/>
      </rPr>
      <t>25402</t>
    </r>
  </si>
  <si>
    <r>
      <rPr>
        <sz val="11"/>
        <rFont val="Calibri"/>
        <family val="2"/>
      </rPr>
      <t>25402000</t>
    </r>
  </si>
  <si>
    <r>
      <rPr>
        <sz val="11"/>
        <rFont val="Calibri"/>
        <family val="2"/>
      </rPr>
      <t>25407</t>
    </r>
  </si>
  <si>
    <r>
      <rPr>
        <sz val="11"/>
        <rFont val="Calibri"/>
        <family val="2"/>
      </rPr>
      <t>25407000</t>
    </r>
  </si>
  <si>
    <r>
      <rPr>
        <sz val="11"/>
        <rFont val="Calibri"/>
        <family val="2"/>
      </rPr>
      <t>LENGUAZAQUE</t>
    </r>
  </si>
  <si>
    <r>
      <rPr>
        <sz val="11"/>
        <rFont val="Calibri"/>
        <family val="2"/>
      </rPr>
      <t>25426</t>
    </r>
  </si>
  <si>
    <r>
      <rPr>
        <sz val="11"/>
        <rFont val="Calibri"/>
        <family val="2"/>
      </rPr>
      <t>25426000</t>
    </r>
  </si>
  <si>
    <r>
      <rPr>
        <sz val="11"/>
        <rFont val="Calibri"/>
        <family val="2"/>
      </rPr>
      <t>MACHETÁ</t>
    </r>
  </si>
  <si>
    <r>
      <rPr>
        <sz val="11"/>
        <rFont val="Calibri"/>
        <family val="2"/>
      </rPr>
      <t>25430</t>
    </r>
  </si>
  <si>
    <r>
      <rPr>
        <sz val="11"/>
        <rFont val="Calibri"/>
        <family val="2"/>
      </rPr>
      <t>25430000</t>
    </r>
  </si>
  <si>
    <r>
      <rPr>
        <sz val="11"/>
        <rFont val="Calibri"/>
        <family val="2"/>
      </rPr>
      <t>MADRID</t>
    </r>
  </si>
  <si>
    <r>
      <rPr>
        <sz val="11"/>
        <rFont val="Calibri"/>
        <family val="2"/>
      </rPr>
      <t>25436</t>
    </r>
  </si>
  <si>
    <r>
      <rPr>
        <sz val="11"/>
        <rFont val="Calibri"/>
        <family val="2"/>
      </rPr>
      <t>25436000</t>
    </r>
  </si>
  <si>
    <r>
      <rPr>
        <sz val="11"/>
        <rFont val="Calibri"/>
        <family val="2"/>
      </rPr>
      <t>MANTA</t>
    </r>
  </si>
  <si>
    <r>
      <rPr>
        <sz val="11"/>
        <rFont val="Calibri"/>
        <family val="2"/>
      </rPr>
      <t>25438</t>
    </r>
  </si>
  <si>
    <r>
      <rPr>
        <sz val="11"/>
        <rFont val="Calibri"/>
        <family val="2"/>
      </rPr>
      <t>25438000</t>
    </r>
  </si>
  <si>
    <r>
      <rPr>
        <sz val="11"/>
        <rFont val="Calibri"/>
        <family val="2"/>
      </rPr>
      <t>MEDINA</t>
    </r>
  </si>
  <si>
    <r>
      <rPr>
        <sz val="11"/>
        <rFont val="Calibri"/>
        <family val="2"/>
      </rPr>
      <t>25473</t>
    </r>
  </si>
  <si>
    <r>
      <rPr>
        <sz val="11"/>
        <rFont val="Calibri"/>
        <family val="2"/>
      </rPr>
      <t>25473000</t>
    </r>
  </si>
  <si>
    <r>
      <rPr>
        <sz val="11"/>
        <rFont val="Calibri"/>
        <family val="2"/>
      </rPr>
      <t>MOSQUERA</t>
    </r>
  </si>
  <si>
    <r>
      <rPr>
        <sz val="11"/>
        <rFont val="Calibri"/>
        <family val="2"/>
      </rPr>
      <t>25483</t>
    </r>
  </si>
  <si>
    <r>
      <rPr>
        <sz val="11"/>
        <rFont val="Calibri"/>
        <family val="2"/>
      </rPr>
      <t>25483000</t>
    </r>
  </si>
  <si>
    <r>
      <rPr>
        <sz val="11"/>
        <rFont val="Calibri"/>
        <family val="2"/>
      </rPr>
      <t>25486</t>
    </r>
  </si>
  <si>
    <r>
      <rPr>
        <sz val="11"/>
        <rFont val="Calibri"/>
        <family val="2"/>
      </rPr>
      <t>25486000</t>
    </r>
  </si>
  <si>
    <r>
      <rPr>
        <sz val="11"/>
        <rFont val="Calibri"/>
        <family val="2"/>
      </rPr>
      <t>NEMOCÓN</t>
    </r>
  </si>
  <si>
    <r>
      <rPr>
        <sz val="11"/>
        <rFont val="Calibri"/>
        <family val="2"/>
      </rPr>
      <t>25488</t>
    </r>
  </si>
  <si>
    <r>
      <rPr>
        <sz val="11"/>
        <rFont val="Calibri"/>
        <family val="2"/>
      </rPr>
      <t>25488000</t>
    </r>
  </si>
  <si>
    <r>
      <rPr>
        <sz val="11"/>
        <rFont val="Calibri"/>
        <family val="2"/>
      </rPr>
      <t>NILO</t>
    </r>
  </si>
  <si>
    <r>
      <rPr>
        <sz val="11"/>
        <rFont val="Calibri"/>
        <family val="2"/>
      </rPr>
      <t>25489</t>
    </r>
  </si>
  <si>
    <r>
      <rPr>
        <sz val="11"/>
        <rFont val="Calibri"/>
        <family val="2"/>
      </rPr>
      <t>25489000</t>
    </r>
  </si>
  <si>
    <r>
      <rPr>
        <sz val="11"/>
        <rFont val="Calibri"/>
        <family val="2"/>
      </rPr>
      <t>NIMAIMA</t>
    </r>
  </si>
  <si>
    <r>
      <rPr>
        <sz val="11"/>
        <rFont val="Calibri"/>
        <family val="2"/>
      </rPr>
      <t>25491</t>
    </r>
  </si>
  <si>
    <r>
      <rPr>
        <sz val="11"/>
        <rFont val="Calibri"/>
        <family val="2"/>
      </rPr>
      <t>25491000</t>
    </r>
  </si>
  <si>
    <r>
      <rPr>
        <sz val="11"/>
        <rFont val="Calibri"/>
        <family val="2"/>
      </rPr>
      <t>NOCAIMA</t>
    </r>
  </si>
  <si>
    <r>
      <rPr>
        <sz val="11"/>
        <rFont val="Calibri"/>
        <family val="2"/>
      </rPr>
      <t>25513</t>
    </r>
  </si>
  <si>
    <r>
      <rPr>
        <sz val="11"/>
        <rFont val="Calibri"/>
        <family val="2"/>
      </rPr>
      <t>25513000</t>
    </r>
  </si>
  <si>
    <r>
      <rPr>
        <sz val="11"/>
        <rFont val="Calibri"/>
        <family val="2"/>
      </rPr>
      <t>PACHO</t>
    </r>
  </si>
  <si>
    <r>
      <rPr>
        <sz val="11"/>
        <rFont val="Calibri"/>
        <family val="2"/>
      </rPr>
      <t>25518</t>
    </r>
  </si>
  <si>
    <r>
      <rPr>
        <sz val="11"/>
        <rFont val="Calibri"/>
        <family val="2"/>
      </rPr>
      <t>25518000</t>
    </r>
  </si>
  <si>
    <r>
      <rPr>
        <sz val="11"/>
        <rFont val="Calibri"/>
        <family val="2"/>
      </rPr>
      <t>PAIME</t>
    </r>
  </si>
  <si>
    <r>
      <rPr>
        <sz val="11"/>
        <rFont val="Calibri"/>
        <family val="2"/>
      </rPr>
      <t>25524</t>
    </r>
  </si>
  <si>
    <r>
      <rPr>
        <sz val="11"/>
        <rFont val="Calibri"/>
        <family val="2"/>
      </rPr>
      <t>25524000</t>
    </r>
  </si>
  <si>
    <r>
      <rPr>
        <sz val="11"/>
        <rFont val="Calibri"/>
        <family val="2"/>
      </rPr>
      <t>PANDI</t>
    </r>
  </si>
  <si>
    <r>
      <rPr>
        <sz val="11"/>
        <rFont val="Calibri"/>
        <family val="2"/>
      </rPr>
      <t>25530</t>
    </r>
  </si>
  <si>
    <r>
      <rPr>
        <sz val="11"/>
        <rFont val="Calibri"/>
        <family val="2"/>
      </rPr>
      <t>25530000</t>
    </r>
  </si>
  <si>
    <r>
      <rPr>
        <sz val="11"/>
        <rFont val="Calibri"/>
        <family val="2"/>
      </rPr>
      <t>PARATEBUENO</t>
    </r>
  </si>
  <si>
    <r>
      <rPr>
        <sz val="11"/>
        <rFont val="Calibri"/>
        <family val="2"/>
      </rPr>
      <t>25535</t>
    </r>
  </si>
  <si>
    <r>
      <rPr>
        <sz val="11"/>
        <rFont val="Calibri"/>
        <family val="2"/>
      </rPr>
      <t>25535000</t>
    </r>
  </si>
  <si>
    <r>
      <rPr>
        <sz val="11"/>
        <rFont val="Calibri"/>
        <family val="2"/>
      </rPr>
      <t>PASCA</t>
    </r>
  </si>
  <si>
    <r>
      <rPr>
        <sz val="11"/>
        <rFont val="Calibri"/>
        <family val="2"/>
      </rPr>
      <t>25572</t>
    </r>
  </si>
  <si>
    <r>
      <rPr>
        <sz val="11"/>
        <rFont val="Calibri"/>
        <family val="2"/>
      </rPr>
      <t>25572000</t>
    </r>
  </si>
  <si>
    <r>
      <rPr>
        <sz val="11"/>
        <rFont val="Calibri"/>
        <family val="2"/>
      </rPr>
      <t>PUERTO SALGAR</t>
    </r>
  </si>
  <si>
    <r>
      <rPr>
        <sz val="11"/>
        <rFont val="Calibri"/>
        <family val="2"/>
      </rPr>
      <t>25580</t>
    </r>
  </si>
  <si>
    <r>
      <rPr>
        <sz val="11"/>
        <rFont val="Calibri"/>
        <family val="2"/>
      </rPr>
      <t>25580000</t>
    </r>
  </si>
  <si>
    <r>
      <rPr>
        <sz val="11"/>
        <rFont val="Calibri"/>
        <family val="2"/>
      </rPr>
      <t>PULÍ</t>
    </r>
  </si>
  <si>
    <r>
      <rPr>
        <sz val="11"/>
        <rFont val="Calibri"/>
        <family val="2"/>
      </rPr>
      <t>25592</t>
    </r>
  </si>
  <si>
    <r>
      <rPr>
        <sz val="11"/>
        <rFont val="Calibri"/>
        <family val="2"/>
      </rPr>
      <t>25592000</t>
    </r>
  </si>
  <si>
    <r>
      <rPr>
        <sz val="11"/>
        <rFont val="Calibri"/>
        <family val="2"/>
      </rPr>
      <t>QUEBRADANEGRA</t>
    </r>
  </si>
  <si>
    <r>
      <rPr>
        <sz val="11"/>
        <rFont val="Calibri"/>
        <family val="2"/>
      </rPr>
      <t>25594</t>
    </r>
  </si>
  <si>
    <r>
      <rPr>
        <sz val="11"/>
        <rFont val="Calibri"/>
        <family val="2"/>
      </rPr>
      <t>25594000</t>
    </r>
  </si>
  <si>
    <r>
      <rPr>
        <sz val="11"/>
        <rFont val="Calibri"/>
        <family val="2"/>
      </rPr>
      <t>QUETAME</t>
    </r>
  </si>
  <si>
    <r>
      <rPr>
        <sz val="11"/>
        <rFont val="Calibri"/>
        <family val="2"/>
      </rPr>
      <t>25596</t>
    </r>
  </si>
  <si>
    <r>
      <rPr>
        <sz val="11"/>
        <rFont val="Calibri"/>
        <family val="2"/>
      </rPr>
      <t>25596000</t>
    </r>
  </si>
  <si>
    <r>
      <rPr>
        <sz val="11"/>
        <rFont val="Calibri"/>
        <family val="2"/>
      </rPr>
      <t>QUIPILE</t>
    </r>
  </si>
  <si>
    <r>
      <rPr>
        <sz val="11"/>
        <rFont val="Calibri"/>
        <family val="2"/>
      </rPr>
      <t>25612</t>
    </r>
  </si>
  <si>
    <r>
      <rPr>
        <sz val="11"/>
        <rFont val="Calibri"/>
        <family val="2"/>
      </rPr>
      <t>25612000</t>
    </r>
  </si>
  <si>
    <r>
      <rPr>
        <sz val="11"/>
        <rFont val="Calibri"/>
        <family val="2"/>
      </rPr>
      <t>RICAURTE</t>
    </r>
  </si>
  <si>
    <r>
      <rPr>
        <sz val="11"/>
        <rFont val="Calibri"/>
        <family val="2"/>
      </rPr>
      <t>25645</t>
    </r>
  </si>
  <si>
    <r>
      <rPr>
        <sz val="11"/>
        <rFont val="Calibri"/>
        <family val="2"/>
      </rPr>
      <t>25645000</t>
    </r>
  </si>
  <si>
    <r>
      <rPr>
        <sz val="11"/>
        <rFont val="Calibri"/>
        <family val="2"/>
      </rPr>
      <t>SAN ANTONIO DEL TEQUENDAMA</t>
    </r>
  </si>
  <si>
    <r>
      <rPr>
        <sz val="11"/>
        <rFont val="Calibri"/>
        <family val="2"/>
      </rPr>
      <t>25649</t>
    </r>
  </si>
  <si>
    <r>
      <rPr>
        <sz val="11"/>
        <rFont val="Calibri"/>
        <family val="2"/>
      </rPr>
      <t>25649000</t>
    </r>
  </si>
  <si>
    <r>
      <rPr>
        <sz val="11"/>
        <rFont val="Calibri"/>
        <family val="2"/>
      </rPr>
      <t>SAN BERNARDO</t>
    </r>
  </si>
  <si>
    <r>
      <rPr>
        <sz val="11"/>
        <rFont val="Calibri"/>
        <family val="2"/>
      </rPr>
      <t>25653</t>
    </r>
  </si>
  <si>
    <r>
      <rPr>
        <sz val="11"/>
        <rFont val="Calibri"/>
        <family val="2"/>
      </rPr>
      <t>25653000</t>
    </r>
  </si>
  <si>
    <r>
      <rPr>
        <sz val="11"/>
        <rFont val="Calibri"/>
        <family val="2"/>
      </rPr>
      <t>SAN CAYETANO</t>
    </r>
  </si>
  <si>
    <r>
      <rPr>
        <sz val="11"/>
        <rFont val="Calibri"/>
        <family val="2"/>
      </rPr>
      <t>25658</t>
    </r>
  </si>
  <si>
    <r>
      <rPr>
        <sz val="11"/>
        <rFont val="Calibri"/>
        <family val="2"/>
      </rPr>
      <t>25658000</t>
    </r>
  </si>
  <si>
    <r>
      <rPr>
        <sz val="11"/>
        <rFont val="Calibri"/>
        <family val="2"/>
      </rPr>
      <t>25662</t>
    </r>
  </si>
  <si>
    <r>
      <rPr>
        <sz val="11"/>
        <rFont val="Calibri"/>
        <family val="2"/>
      </rPr>
      <t>25662000</t>
    </r>
  </si>
  <si>
    <r>
      <rPr>
        <sz val="11"/>
        <rFont val="Calibri"/>
        <family val="2"/>
      </rPr>
      <t>SAN JUAN DE RIOSECO</t>
    </r>
  </si>
  <si>
    <r>
      <rPr>
        <sz val="11"/>
        <rFont val="Calibri"/>
        <family val="2"/>
      </rPr>
      <t>25718</t>
    </r>
  </si>
  <si>
    <r>
      <rPr>
        <sz val="11"/>
        <rFont val="Calibri"/>
        <family val="2"/>
      </rPr>
      <t>25718000</t>
    </r>
  </si>
  <si>
    <r>
      <rPr>
        <sz val="11"/>
        <rFont val="Calibri"/>
        <family val="2"/>
      </rPr>
      <t>SASAIMA</t>
    </r>
  </si>
  <si>
    <r>
      <rPr>
        <sz val="11"/>
        <rFont val="Calibri"/>
        <family val="2"/>
      </rPr>
      <t>25736</t>
    </r>
  </si>
  <si>
    <r>
      <rPr>
        <sz val="11"/>
        <rFont val="Calibri"/>
        <family val="2"/>
      </rPr>
      <t>25736000</t>
    </r>
  </si>
  <si>
    <r>
      <rPr>
        <sz val="11"/>
        <rFont val="Calibri"/>
        <family val="2"/>
      </rPr>
      <t>SESQUILÉ</t>
    </r>
  </si>
  <si>
    <r>
      <rPr>
        <sz val="11"/>
        <rFont val="Calibri"/>
        <family val="2"/>
      </rPr>
      <t>25740</t>
    </r>
  </si>
  <si>
    <r>
      <rPr>
        <sz val="11"/>
        <rFont val="Calibri"/>
        <family val="2"/>
      </rPr>
      <t>25740000</t>
    </r>
  </si>
  <si>
    <r>
      <rPr>
        <sz val="11"/>
        <rFont val="Calibri"/>
        <family val="2"/>
      </rPr>
      <t>SIBATÉ</t>
    </r>
  </si>
  <si>
    <r>
      <rPr>
        <sz val="11"/>
        <rFont val="Calibri"/>
        <family val="2"/>
      </rPr>
      <t>25743</t>
    </r>
  </si>
  <si>
    <r>
      <rPr>
        <sz val="11"/>
        <rFont val="Calibri"/>
        <family val="2"/>
      </rPr>
      <t>25743000</t>
    </r>
  </si>
  <si>
    <r>
      <rPr>
        <sz val="11"/>
        <rFont val="Calibri"/>
        <family val="2"/>
      </rPr>
      <t>SILVANIA</t>
    </r>
  </si>
  <si>
    <r>
      <rPr>
        <sz val="11"/>
        <rFont val="Calibri"/>
        <family val="2"/>
      </rPr>
      <t>25745</t>
    </r>
  </si>
  <si>
    <r>
      <rPr>
        <sz val="11"/>
        <rFont val="Calibri"/>
        <family val="2"/>
      </rPr>
      <t>25745000</t>
    </r>
  </si>
  <si>
    <r>
      <rPr>
        <sz val="11"/>
        <rFont val="Calibri"/>
        <family val="2"/>
      </rPr>
      <t>SIMIJACA</t>
    </r>
  </si>
  <si>
    <r>
      <rPr>
        <sz val="11"/>
        <rFont val="Calibri"/>
        <family val="2"/>
      </rPr>
      <t>25754</t>
    </r>
  </si>
  <si>
    <r>
      <rPr>
        <sz val="11"/>
        <rFont val="Calibri"/>
        <family val="2"/>
      </rPr>
      <t>25754000</t>
    </r>
  </si>
  <si>
    <r>
      <rPr>
        <sz val="11"/>
        <rFont val="Calibri"/>
        <family val="2"/>
      </rPr>
      <t>SOACHA</t>
    </r>
  </si>
  <si>
    <r>
      <rPr>
        <sz val="11"/>
        <rFont val="Calibri"/>
        <family val="2"/>
      </rPr>
      <t>25758</t>
    </r>
  </si>
  <si>
    <r>
      <rPr>
        <sz val="11"/>
        <rFont val="Calibri"/>
        <family val="2"/>
      </rPr>
      <t>25758000</t>
    </r>
  </si>
  <si>
    <r>
      <rPr>
        <sz val="11"/>
        <rFont val="Calibri"/>
        <family val="2"/>
      </rPr>
      <t>SOPÓ</t>
    </r>
  </si>
  <si>
    <r>
      <rPr>
        <sz val="11"/>
        <rFont val="Calibri"/>
        <family val="2"/>
      </rPr>
      <t>25769</t>
    </r>
  </si>
  <si>
    <r>
      <rPr>
        <sz val="11"/>
        <rFont val="Calibri"/>
        <family val="2"/>
      </rPr>
      <t>25769000</t>
    </r>
  </si>
  <si>
    <r>
      <rPr>
        <sz val="11"/>
        <rFont val="Calibri"/>
        <family val="2"/>
      </rPr>
      <t>SUBACHOQUE</t>
    </r>
  </si>
  <si>
    <r>
      <rPr>
        <sz val="11"/>
        <rFont val="Calibri"/>
        <family val="2"/>
      </rPr>
      <t>25772</t>
    </r>
  </si>
  <si>
    <r>
      <rPr>
        <sz val="11"/>
        <rFont val="Calibri"/>
        <family val="2"/>
      </rPr>
      <t>25772000</t>
    </r>
  </si>
  <si>
    <r>
      <rPr>
        <sz val="11"/>
        <rFont val="Calibri"/>
        <family val="2"/>
      </rPr>
      <t>SUESCA</t>
    </r>
  </si>
  <si>
    <r>
      <rPr>
        <sz val="11"/>
        <rFont val="Calibri"/>
        <family val="2"/>
      </rPr>
      <t>25777</t>
    </r>
  </si>
  <si>
    <r>
      <rPr>
        <sz val="11"/>
        <rFont val="Calibri"/>
        <family val="2"/>
      </rPr>
      <t>25777000</t>
    </r>
  </si>
  <si>
    <r>
      <rPr>
        <sz val="11"/>
        <rFont val="Calibri"/>
        <family val="2"/>
      </rPr>
      <t>SUPATÁ</t>
    </r>
  </si>
  <si>
    <r>
      <rPr>
        <sz val="11"/>
        <rFont val="Calibri"/>
        <family val="2"/>
      </rPr>
      <t>25779</t>
    </r>
  </si>
  <si>
    <r>
      <rPr>
        <sz val="11"/>
        <rFont val="Calibri"/>
        <family val="2"/>
      </rPr>
      <t>25779000</t>
    </r>
  </si>
  <si>
    <r>
      <rPr>
        <sz val="11"/>
        <rFont val="Calibri"/>
        <family val="2"/>
      </rPr>
      <t>SUSA</t>
    </r>
  </si>
  <si>
    <r>
      <rPr>
        <sz val="11"/>
        <rFont val="Calibri"/>
        <family val="2"/>
      </rPr>
      <t>25781</t>
    </r>
  </si>
  <si>
    <r>
      <rPr>
        <sz val="11"/>
        <rFont val="Calibri"/>
        <family val="2"/>
      </rPr>
      <t>25781000</t>
    </r>
  </si>
  <si>
    <r>
      <rPr>
        <sz val="11"/>
        <rFont val="Calibri"/>
        <family val="2"/>
      </rPr>
      <t>SUTATAUSA</t>
    </r>
  </si>
  <si>
    <r>
      <rPr>
        <sz val="11"/>
        <rFont val="Calibri"/>
        <family val="2"/>
      </rPr>
      <t>25785</t>
    </r>
  </si>
  <si>
    <r>
      <rPr>
        <sz val="11"/>
        <rFont val="Calibri"/>
        <family val="2"/>
      </rPr>
      <t>25785000</t>
    </r>
  </si>
  <si>
    <r>
      <rPr>
        <sz val="11"/>
        <rFont val="Calibri"/>
        <family val="2"/>
      </rPr>
      <t>TABIO</t>
    </r>
  </si>
  <si>
    <r>
      <rPr>
        <sz val="11"/>
        <rFont val="Calibri"/>
        <family val="2"/>
      </rPr>
      <t>25793</t>
    </r>
  </si>
  <si>
    <r>
      <rPr>
        <sz val="11"/>
        <rFont val="Calibri"/>
        <family val="2"/>
      </rPr>
      <t>25793000</t>
    </r>
  </si>
  <si>
    <r>
      <rPr>
        <sz val="11"/>
        <rFont val="Calibri"/>
        <family val="2"/>
      </rPr>
      <t>TAUSA</t>
    </r>
  </si>
  <si>
    <r>
      <rPr>
        <sz val="11"/>
        <rFont val="Calibri"/>
        <family val="2"/>
      </rPr>
      <t>25797</t>
    </r>
  </si>
  <si>
    <r>
      <rPr>
        <sz val="11"/>
        <rFont val="Calibri"/>
        <family val="2"/>
      </rPr>
      <t>25797000</t>
    </r>
  </si>
  <si>
    <r>
      <rPr>
        <sz val="11"/>
        <rFont val="Calibri"/>
        <family val="2"/>
      </rPr>
      <t>TENA</t>
    </r>
  </si>
  <si>
    <r>
      <rPr>
        <sz val="11"/>
        <rFont val="Calibri"/>
        <family val="2"/>
      </rPr>
      <t>25799</t>
    </r>
  </si>
  <si>
    <r>
      <rPr>
        <sz val="11"/>
        <rFont val="Calibri"/>
        <family val="2"/>
      </rPr>
      <t>25799000</t>
    </r>
  </si>
  <si>
    <r>
      <rPr>
        <sz val="11"/>
        <rFont val="Calibri"/>
        <family val="2"/>
      </rPr>
      <t>TENJO</t>
    </r>
  </si>
  <si>
    <r>
      <rPr>
        <sz val="11"/>
        <rFont val="Calibri"/>
        <family val="2"/>
      </rPr>
      <t>25805</t>
    </r>
  </si>
  <si>
    <r>
      <rPr>
        <sz val="11"/>
        <rFont val="Calibri"/>
        <family val="2"/>
      </rPr>
      <t>25805000</t>
    </r>
  </si>
  <si>
    <r>
      <rPr>
        <sz val="11"/>
        <rFont val="Calibri"/>
        <family val="2"/>
      </rPr>
      <t>TIBACUY</t>
    </r>
  </si>
  <si>
    <r>
      <rPr>
        <sz val="11"/>
        <rFont val="Calibri"/>
        <family val="2"/>
      </rPr>
      <t>25807</t>
    </r>
  </si>
  <si>
    <r>
      <rPr>
        <sz val="11"/>
        <rFont val="Calibri"/>
        <family val="2"/>
      </rPr>
      <t>25807000</t>
    </r>
  </si>
  <si>
    <r>
      <rPr>
        <sz val="11"/>
        <rFont val="Calibri"/>
        <family val="2"/>
      </rPr>
      <t>TIBIRITA</t>
    </r>
  </si>
  <si>
    <r>
      <rPr>
        <sz val="11"/>
        <rFont val="Calibri"/>
        <family val="2"/>
      </rPr>
      <t>25815</t>
    </r>
  </si>
  <si>
    <r>
      <rPr>
        <sz val="11"/>
        <rFont val="Calibri"/>
        <family val="2"/>
      </rPr>
      <t>25815000</t>
    </r>
  </si>
  <si>
    <r>
      <rPr>
        <sz val="11"/>
        <rFont val="Calibri"/>
        <family val="2"/>
      </rPr>
      <t>TOCAIMA</t>
    </r>
  </si>
  <si>
    <r>
      <rPr>
        <sz val="11"/>
        <rFont val="Calibri"/>
        <family val="2"/>
      </rPr>
      <t>25817</t>
    </r>
  </si>
  <si>
    <r>
      <rPr>
        <sz val="11"/>
        <rFont val="Calibri"/>
        <family val="2"/>
      </rPr>
      <t>25817000</t>
    </r>
  </si>
  <si>
    <r>
      <rPr>
        <sz val="11"/>
        <rFont val="Calibri"/>
        <family val="2"/>
      </rPr>
      <t>TOCANCIPÁ</t>
    </r>
  </si>
  <si>
    <r>
      <rPr>
        <sz val="11"/>
        <rFont val="Calibri"/>
        <family val="2"/>
      </rPr>
      <t>25823</t>
    </r>
  </si>
  <si>
    <r>
      <rPr>
        <sz val="11"/>
        <rFont val="Calibri"/>
        <family val="2"/>
      </rPr>
      <t>25823000</t>
    </r>
  </si>
  <si>
    <r>
      <rPr>
        <sz val="11"/>
        <rFont val="Calibri"/>
        <family val="2"/>
      </rPr>
      <t>TOPAIPÍ</t>
    </r>
  </si>
  <si>
    <r>
      <rPr>
        <sz val="11"/>
        <rFont val="Calibri"/>
        <family val="2"/>
      </rPr>
      <t>25839</t>
    </r>
  </si>
  <si>
    <r>
      <rPr>
        <sz val="11"/>
        <rFont val="Calibri"/>
        <family val="2"/>
      </rPr>
      <t>25839000</t>
    </r>
  </si>
  <si>
    <r>
      <rPr>
        <sz val="11"/>
        <rFont val="Calibri"/>
        <family val="2"/>
      </rPr>
      <t>UBALÁ</t>
    </r>
  </si>
  <si>
    <r>
      <rPr>
        <sz val="11"/>
        <rFont val="Calibri"/>
        <family val="2"/>
      </rPr>
      <t>25841</t>
    </r>
  </si>
  <si>
    <r>
      <rPr>
        <sz val="11"/>
        <rFont val="Calibri"/>
        <family val="2"/>
      </rPr>
      <t>25841000</t>
    </r>
  </si>
  <si>
    <r>
      <rPr>
        <sz val="11"/>
        <rFont val="Calibri"/>
        <family val="2"/>
      </rPr>
      <t>UBAQUE</t>
    </r>
  </si>
  <si>
    <r>
      <rPr>
        <sz val="11"/>
        <rFont val="Calibri"/>
        <family val="2"/>
      </rPr>
      <t>25845</t>
    </r>
  </si>
  <si>
    <r>
      <rPr>
        <sz val="11"/>
        <rFont val="Calibri"/>
        <family val="2"/>
      </rPr>
      <t>25845000</t>
    </r>
  </si>
  <si>
    <r>
      <rPr>
        <sz val="11"/>
        <rFont val="Calibri"/>
        <family val="2"/>
      </rPr>
      <t>UNE</t>
    </r>
  </si>
  <si>
    <r>
      <rPr>
        <sz val="11"/>
        <rFont val="Calibri"/>
        <family val="2"/>
      </rPr>
      <t>25851</t>
    </r>
  </si>
  <si>
    <r>
      <rPr>
        <sz val="11"/>
        <rFont val="Calibri"/>
        <family val="2"/>
      </rPr>
      <t>25851000</t>
    </r>
  </si>
  <si>
    <r>
      <rPr>
        <sz val="11"/>
        <rFont val="Calibri"/>
        <family val="2"/>
      </rPr>
      <t>ÚTICA</t>
    </r>
  </si>
  <si>
    <r>
      <rPr>
        <sz val="11"/>
        <rFont val="Calibri"/>
        <family val="2"/>
      </rPr>
      <t>25506</t>
    </r>
  </si>
  <si>
    <r>
      <rPr>
        <sz val="11"/>
        <rFont val="Calibri"/>
        <family val="2"/>
      </rPr>
      <t>25506000</t>
    </r>
  </si>
  <si>
    <r>
      <rPr>
        <sz val="11"/>
        <rFont val="Calibri"/>
        <family val="2"/>
      </rPr>
      <t>25862</t>
    </r>
  </si>
  <si>
    <r>
      <rPr>
        <sz val="11"/>
        <rFont val="Calibri"/>
        <family val="2"/>
      </rPr>
      <t>25862000</t>
    </r>
  </si>
  <si>
    <r>
      <rPr>
        <sz val="11"/>
        <rFont val="Calibri"/>
        <family val="2"/>
      </rPr>
      <t>VERGARA</t>
    </r>
  </si>
  <si>
    <r>
      <rPr>
        <sz val="11"/>
        <rFont val="Calibri"/>
        <family val="2"/>
      </rPr>
      <t>25867</t>
    </r>
  </si>
  <si>
    <r>
      <rPr>
        <sz val="11"/>
        <rFont val="Calibri"/>
        <family val="2"/>
      </rPr>
      <t>25867000</t>
    </r>
  </si>
  <si>
    <r>
      <rPr>
        <sz val="11"/>
        <rFont val="Calibri"/>
        <family val="2"/>
      </rPr>
      <t>VIANÍ</t>
    </r>
  </si>
  <si>
    <r>
      <rPr>
        <sz val="11"/>
        <rFont val="Calibri"/>
        <family val="2"/>
      </rPr>
      <t>25843</t>
    </r>
  </si>
  <si>
    <r>
      <rPr>
        <sz val="11"/>
        <rFont val="Calibri"/>
        <family val="2"/>
      </rPr>
      <t>25843000</t>
    </r>
  </si>
  <si>
    <r>
      <rPr>
        <sz val="11"/>
        <rFont val="Calibri"/>
        <family val="2"/>
      </rPr>
      <t>VILLA DE SAN DIEGO DE UBATÉ</t>
    </r>
  </si>
  <si>
    <r>
      <rPr>
        <sz val="11"/>
        <rFont val="Calibri"/>
        <family val="2"/>
      </rPr>
      <t>25871</t>
    </r>
  </si>
  <si>
    <r>
      <rPr>
        <sz val="11"/>
        <rFont val="Calibri"/>
        <family val="2"/>
      </rPr>
      <t>25871000</t>
    </r>
  </si>
  <si>
    <r>
      <rPr>
        <sz val="11"/>
        <rFont val="Calibri"/>
        <family val="2"/>
      </rPr>
      <t>VILLAGÓMEZ</t>
    </r>
  </si>
  <si>
    <r>
      <rPr>
        <sz val="11"/>
        <rFont val="Calibri"/>
        <family val="2"/>
      </rPr>
      <t>25873</t>
    </r>
  </si>
  <si>
    <r>
      <rPr>
        <sz val="11"/>
        <rFont val="Calibri"/>
        <family val="2"/>
      </rPr>
      <t>25873000</t>
    </r>
  </si>
  <si>
    <r>
      <rPr>
        <sz val="11"/>
        <rFont val="Calibri"/>
        <family val="2"/>
      </rPr>
      <t>VILLAPINZÓN</t>
    </r>
  </si>
  <si>
    <r>
      <rPr>
        <sz val="11"/>
        <rFont val="Calibri"/>
        <family val="2"/>
      </rPr>
      <t>25875</t>
    </r>
  </si>
  <si>
    <r>
      <rPr>
        <sz val="11"/>
        <rFont val="Calibri"/>
        <family val="2"/>
      </rPr>
      <t>25875000</t>
    </r>
  </si>
  <si>
    <r>
      <rPr>
        <sz val="11"/>
        <rFont val="Calibri"/>
        <family val="2"/>
      </rPr>
      <t>VILLETA</t>
    </r>
  </si>
  <si>
    <r>
      <rPr>
        <sz val="11"/>
        <rFont val="Calibri"/>
        <family val="2"/>
      </rPr>
      <t>25878</t>
    </r>
  </si>
  <si>
    <r>
      <rPr>
        <sz val="11"/>
        <rFont val="Calibri"/>
        <family val="2"/>
      </rPr>
      <t>25878000</t>
    </r>
  </si>
  <si>
    <r>
      <rPr>
        <sz val="11"/>
        <rFont val="Calibri"/>
        <family val="2"/>
      </rPr>
      <t>VIOTÁ</t>
    </r>
  </si>
  <si>
    <r>
      <rPr>
        <sz val="11"/>
        <rFont val="Calibri"/>
        <family val="2"/>
      </rPr>
      <t>25885</t>
    </r>
  </si>
  <si>
    <r>
      <rPr>
        <sz val="11"/>
        <rFont val="Calibri"/>
        <family val="2"/>
      </rPr>
      <t>25885000</t>
    </r>
  </si>
  <si>
    <r>
      <rPr>
        <sz val="11"/>
        <rFont val="Calibri"/>
        <family val="2"/>
      </rPr>
      <t>YACOPÍ</t>
    </r>
  </si>
  <si>
    <r>
      <rPr>
        <sz val="11"/>
        <rFont val="Calibri"/>
        <family val="2"/>
      </rPr>
      <t>25898</t>
    </r>
  </si>
  <si>
    <r>
      <rPr>
        <sz val="11"/>
        <rFont val="Calibri"/>
        <family val="2"/>
      </rPr>
      <t>25898000</t>
    </r>
  </si>
  <si>
    <r>
      <rPr>
        <sz val="11"/>
        <rFont val="Calibri"/>
        <family val="2"/>
      </rPr>
      <t>ZIPACÓN</t>
    </r>
  </si>
  <si>
    <r>
      <rPr>
        <sz val="11"/>
        <rFont val="Calibri"/>
        <family val="2"/>
      </rPr>
      <t>25899</t>
    </r>
  </si>
  <si>
    <r>
      <rPr>
        <sz val="11"/>
        <rFont val="Calibri"/>
        <family val="2"/>
      </rPr>
      <t>25899000</t>
    </r>
  </si>
  <si>
    <r>
      <rPr>
        <sz val="11"/>
        <rFont val="Calibri"/>
        <family val="2"/>
      </rPr>
      <t>ZIPAQUIRÁ</t>
    </r>
  </si>
  <si>
    <r>
      <rPr>
        <sz val="11"/>
        <rFont val="Calibri"/>
        <family val="2"/>
      </rPr>
      <t>94</t>
    </r>
  </si>
  <si>
    <r>
      <rPr>
        <sz val="11"/>
        <rFont val="Calibri"/>
        <family val="2"/>
      </rPr>
      <t>94001</t>
    </r>
  </si>
  <si>
    <r>
      <rPr>
        <sz val="11"/>
        <rFont val="Calibri"/>
        <family val="2"/>
      </rPr>
      <t>94001000</t>
    </r>
  </si>
  <si>
    <r>
      <rPr>
        <sz val="11"/>
        <rFont val="Calibri"/>
        <family val="2"/>
      </rPr>
      <t>GUAINÍA</t>
    </r>
  </si>
  <si>
    <r>
      <rPr>
        <sz val="11"/>
        <rFont val="Calibri"/>
        <family val="2"/>
      </rPr>
      <t>INÍRIDA</t>
    </r>
  </si>
  <si>
    <r>
      <rPr>
        <sz val="11"/>
        <rFont val="Calibri"/>
        <family val="2"/>
      </rPr>
      <t>95</t>
    </r>
  </si>
  <si>
    <r>
      <rPr>
        <sz val="11"/>
        <rFont val="Calibri"/>
        <family val="2"/>
      </rPr>
      <t>95001</t>
    </r>
  </si>
  <si>
    <r>
      <rPr>
        <sz val="11"/>
        <rFont val="Calibri"/>
        <family val="2"/>
      </rPr>
      <t>95001000</t>
    </r>
  </si>
  <si>
    <r>
      <rPr>
        <sz val="11"/>
        <rFont val="Calibri"/>
        <family val="2"/>
      </rPr>
      <t>GUAVIARE</t>
    </r>
  </si>
  <si>
    <r>
      <rPr>
        <sz val="11"/>
        <rFont val="Calibri"/>
        <family val="2"/>
      </rPr>
      <t>SAN JOSÉ DEL GUAVIARE</t>
    </r>
  </si>
  <si>
    <r>
      <rPr>
        <sz val="11"/>
        <rFont val="Calibri"/>
        <family val="2"/>
      </rPr>
      <t>95015</t>
    </r>
  </si>
  <si>
    <r>
      <rPr>
        <sz val="11"/>
        <rFont val="Calibri"/>
        <family val="2"/>
      </rPr>
      <t>95015000</t>
    </r>
  </si>
  <si>
    <r>
      <rPr>
        <sz val="11"/>
        <rFont val="Calibri"/>
        <family val="2"/>
      </rPr>
      <t>95025</t>
    </r>
  </si>
  <si>
    <r>
      <rPr>
        <sz val="11"/>
        <rFont val="Calibri"/>
        <family val="2"/>
      </rPr>
      <t>95025000</t>
    </r>
  </si>
  <si>
    <r>
      <rPr>
        <sz val="11"/>
        <rFont val="Calibri"/>
        <family val="2"/>
      </rPr>
      <t>EL RETORNO</t>
    </r>
  </si>
  <si>
    <r>
      <rPr>
        <sz val="11"/>
        <rFont val="Calibri"/>
        <family val="2"/>
      </rPr>
      <t>95200</t>
    </r>
  </si>
  <si>
    <r>
      <rPr>
        <sz val="11"/>
        <rFont val="Calibri"/>
        <family val="2"/>
      </rPr>
      <t>95200000</t>
    </r>
  </si>
  <si>
    <r>
      <rPr>
        <sz val="11"/>
        <rFont val="Calibri"/>
        <family val="2"/>
      </rPr>
      <t>41</t>
    </r>
  </si>
  <si>
    <r>
      <rPr>
        <sz val="11"/>
        <rFont val="Calibri"/>
        <family val="2"/>
      </rPr>
      <t>41001</t>
    </r>
  </si>
  <si>
    <r>
      <rPr>
        <sz val="11"/>
        <rFont val="Calibri"/>
        <family val="2"/>
      </rPr>
      <t>41001000</t>
    </r>
  </si>
  <si>
    <r>
      <rPr>
        <sz val="11"/>
        <rFont val="Calibri"/>
        <family val="2"/>
      </rPr>
      <t>HUILA</t>
    </r>
  </si>
  <si>
    <r>
      <rPr>
        <sz val="11"/>
        <rFont val="Calibri"/>
        <family val="2"/>
      </rPr>
      <t>NEIVA</t>
    </r>
  </si>
  <si>
    <r>
      <rPr>
        <sz val="11"/>
        <rFont val="Calibri"/>
        <family val="2"/>
      </rPr>
      <t>41006</t>
    </r>
  </si>
  <si>
    <r>
      <rPr>
        <sz val="11"/>
        <rFont val="Calibri"/>
        <family val="2"/>
      </rPr>
      <t>41006000</t>
    </r>
  </si>
  <si>
    <r>
      <rPr>
        <sz val="11"/>
        <rFont val="Calibri"/>
        <family val="2"/>
      </rPr>
      <t>ACEVEDO</t>
    </r>
  </si>
  <si>
    <r>
      <rPr>
        <sz val="11"/>
        <rFont val="Calibri"/>
        <family val="2"/>
      </rPr>
      <t>41013</t>
    </r>
  </si>
  <si>
    <r>
      <rPr>
        <sz val="11"/>
        <rFont val="Calibri"/>
        <family val="2"/>
      </rPr>
      <t>41013000</t>
    </r>
  </si>
  <si>
    <r>
      <rPr>
        <sz val="11"/>
        <rFont val="Calibri"/>
        <family val="2"/>
      </rPr>
      <t>AGRADO</t>
    </r>
  </si>
  <si>
    <r>
      <rPr>
        <sz val="11"/>
        <rFont val="Calibri"/>
        <family val="2"/>
      </rPr>
      <t>41016</t>
    </r>
  </si>
  <si>
    <r>
      <rPr>
        <sz val="11"/>
        <rFont val="Calibri"/>
        <family val="2"/>
      </rPr>
      <t>41016000</t>
    </r>
  </si>
  <si>
    <r>
      <rPr>
        <sz val="11"/>
        <rFont val="Calibri"/>
        <family val="2"/>
      </rPr>
      <t>AIPE</t>
    </r>
  </si>
  <si>
    <r>
      <rPr>
        <sz val="11"/>
        <rFont val="Calibri"/>
        <family val="2"/>
      </rPr>
      <t>41020</t>
    </r>
  </si>
  <si>
    <r>
      <rPr>
        <sz val="11"/>
        <rFont val="Calibri"/>
        <family val="2"/>
      </rPr>
      <t>41020000</t>
    </r>
  </si>
  <si>
    <r>
      <rPr>
        <sz val="11"/>
        <rFont val="Calibri"/>
        <family val="2"/>
      </rPr>
      <t>ALGECIRAS</t>
    </r>
  </si>
  <si>
    <r>
      <rPr>
        <sz val="11"/>
        <rFont val="Calibri"/>
        <family val="2"/>
      </rPr>
      <t>41026</t>
    </r>
  </si>
  <si>
    <r>
      <rPr>
        <sz val="11"/>
        <rFont val="Calibri"/>
        <family val="2"/>
      </rPr>
      <t>41026000</t>
    </r>
  </si>
  <si>
    <r>
      <rPr>
        <sz val="11"/>
        <rFont val="Calibri"/>
        <family val="2"/>
      </rPr>
      <t>ALTAMIRA</t>
    </r>
  </si>
  <si>
    <r>
      <rPr>
        <sz val="11"/>
        <rFont val="Calibri"/>
        <family val="2"/>
      </rPr>
      <t>41078</t>
    </r>
  </si>
  <si>
    <r>
      <rPr>
        <sz val="11"/>
        <rFont val="Calibri"/>
        <family val="2"/>
      </rPr>
      <t>41078000</t>
    </r>
  </si>
  <si>
    <r>
      <rPr>
        <sz val="11"/>
        <rFont val="Calibri"/>
        <family val="2"/>
      </rPr>
      <t>BARAYA</t>
    </r>
  </si>
  <si>
    <r>
      <rPr>
        <sz val="11"/>
        <rFont val="Calibri"/>
        <family val="2"/>
      </rPr>
      <t>41132</t>
    </r>
  </si>
  <si>
    <r>
      <rPr>
        <sz val="11"/>
        <rFont val="Calibri"/>
        <family val="2"/>
      </rPr>
      <t>41132000</t>
    </r>
  </si>
  <si>
    <r>
      <rPr>
        <sz val="11"/>
        <rFont val="Calibri"/>
        <family val="2"/>
      </rPr>
      <t>CAMPOALEGRE</t>
    </r>
  </si>
  <si>
    <r>
      <rPr>
        <sz val="11"/>
        <rFont val="Calibri"/>
        <family val="2"/>
      </rPr>
      <t>41206</t>
    </r>
  </si>
  <si>
    <r>
      <rPr>
        <sz val="11"/>
        <rFont val="Calibri"/>
        <family val="2"/>
      </rPr>
      <t>41206000</t>
    </r>
  </si>
  <si>
    <r>
      <rPr>
        <sz val="11"/>
        <rFont val="Calibri"/>
        <family val="2"/>
      </rPr>
      <t>COLOMBIA</t>
    </r>
  </si>
  <si>
    <r>
      <rPr>
        <sz val="11"/>
        <rFont val="Calibri"/>
        <family val="2"/>
      </rPr>
      <t>41244</t>
    </r>
  </si>
  <si>
    <r>
      <rPr>
        <sz val="11"/>
        <rFont val="Calibri"/>
        <family val="2"/>
      </rPr>
      <t>41244000</t>
    </r>
  </si>
  <si>
    <r>
      <rPr>
        <sz val="11"/>
        <rFont val="Calibri"/>
        <family val="2"/>
      </rPr>
      <t>ELÍAS</t>
    </r>
  </si>
  <si>
    <r>
      <rPr>
        <sz val="11"/>
        <rFont val="Calibri"/>
        <family val="2"/>
      </rPr>
      <t>41298</t>
    </r>
  </si>
  <si>
    <r>
      <rPr>
        <sz val="11"/>
        <rFont val="Calibri"/>
        <family val="2"/>
      </rPr>
      <t>41298000</t>
    </r>
  </si>
  <si>
    <r>
      <rPr>
        <sz val="11"/>
        <rFont val="Calibri"/>
        <family val="2"/>
      </rPr>
      <t>GARZÓN</t>
    </r>
  </si>
  <si>
    <r>
      <rPr>
        <sz val="11"/>
        <rFont val="Calibri"/>
        <family val="2"/>
      </rPr>
      <t>41306</t>
    </r>
  </si>
  <si>
    <r>
      <rPr>
        <sz val="11"/>
        <rFont val="Calibri"/>
        <family val="2"/>
      </rPr>
      <t>41306000</t>
    </r>
  </si>
  <si>
    <r>
      <rPr>
        <sz val="11"/>
        <rFont val="Calibri"/>
        <family val="2"/>
      </rPr>
      <t>GIGANTE</t>
    </r>
  </si>
  <si>
    <r>
      <rPr>
        <sz val="11"/>
        <rFont val="Calibri"/>
        <family val="2"/>
      </rPr>
      <t>41319</t>
    </r>
  </si>
  <si>
    <r>
      <rPr>
        <sz val="11"/>
        <rFont val="Calibri"/>
        <family val="2"/>
      </rPr>
      <t>41319000</t>
    </r>
  </si>
  <si>
    <r>
      <rPr>
        <sz val="11"/>
        <rFont val="Calibri"/>
        <family val="2"/>
      </rPr>
      <t>41349</t>
    </r>
  </si>
  <si>
    <r>
      <rPr>
        <sz val="11"/>
        <rFont val="Calibri"/>
        <family val="2"/>
      </rPr>
      <t>41349000</t>
    </r>
  </si>
  <si>
    <r>
      <rPr>
        <sz val="11"/>
        <rFont val="Calibri"/>
        <family val="2"/>
      </rPr>
      <t>HOBO</t>
    </r>
  </si>
  <si>
    <r>
      <rPr>
        <sz val="11"/>
        <rFont val="Calibri"/>
        <family val="2"/>
      </rPr>
      <t>41357</t>
    </r>
  </si>
  <si>
    <r>
      <rPr>
        <sz val="11"/>
        <rFont val="Calibri"/>
        <family val="2"/>
      </rPr>
      <t>41357000</t>
    </r>
  </si>
  <si>
    <r>
      <rPr>
        <sz val="11"/>
        <rFont val="Calibri"/>
        <family val="2"/>
      </rPr>
      <t>ÍQUIRA</t>
    </r>
  </si>
  <si>
    <r>
      <rPr>
        <sz val="11"/>
        <rFont val="Calibri"/>
        <family val="2"/>
      </rPr>
      <t>41359</t>
    </r>
  </si>
  <si>
    <r>
      <rPr>
        <sz val="11"/>
        <rFont val="Calibri"/>
        <family val="2"/>
      </rPr>
      <t>41359000</t>
    </r>
  </si>
  <si>
    <r>
      <rPr>
        <sz val="11"/>
        <rFont val="Calibri"/>
        <family val="2"/>
      </rPr>
      <t>ISNOS</t>
    </r>
  </si>
  <si>
    <r>
      <rPr>
        <sz val="11"/>
        <rFont val="Calibri"/>
        <family val="2"/>
      </rPr>
      <t>41378</t>
    </r>
  </si>
  <si>
    <r>
      <rPr>
        <sz val="11"/>
        <rFont val="Calibri"/>
        <family val="2"/>
      </rPr>
      <t>41378000</t>
    </r>
  </si>
  <si>
    <r>
      <rPr>
        <sz val="11"/>
        <rFont val="Calibri"/>
        <family val="2"/>
      </rPr>
      <t>LA ARGENTINA</t>
    </r>
  </si>
  <si>
    <r>
      <rPr>
        <sz val="11"/>
        <rFont val="Calibri"/>
        <family val="2"/>
      </rPr>
      <t>41396</t>
    </r>
  </si>
  <si>
    <r>
      <rPr>
        <sz val="11"/>
        <rFont val="Calibri"/>
        <family val="2"/>
      </rPr>
      <t>41396000</t>
    </r>
  </si>
  <si>
    <r>
      <rPr>
        <sz val="11"/>
        <rFont val="Calibri"/>
        <family val="2"/>
      </rPr>
      <t>LA PLATA</t>
    </r>
  </si>
  <si>
    <r>
      <rPr>
        <sz val="11"/>
        <rFont val="Calibri"/>
        <family val="2"/>
      </rPr>
      <t>41483</t>
    </r>
  </si>
  <si>
    <r>
      <rPr>
        <sz val="11"/>
        <rFont val="Calibri"/>
        <family val="2"/>
      </rPr>
      <t>41483000</t>
    </r>
  </si>
  <si>
    <r>
      <rPr>
        <sz val="11"/>
        <rFont val="Calibri"/>
        <family val="2"/>
      </rPr>
      <t>NÁTAGA</t>
    </r>
  </si>
  <si>
    <r>
      <rPr>
        <sz val="11"/>
        <rFont val="Calibri"/>
        <family val="2"/>
      </rPr>
      <t>41503</t>
    </r>
  </si>
  <si>
    <r>
      <rPr>
        <sz val="11"/>
        <rFont val="Calibri"/>
        <family val="2"/>
      </rPr>
      <t>41503000</t>
    </r>
  </si>
  <si>
    <r>
      <rPr>
        <sz val="11"/>
        <rFont val="Calibri"/>
        <family val="2"/>
      </rPr>
      <t>OPORAPA</t>
    </r>
  </si>
  <si>
    <r>
      <rPr>
        <sz val="11"/>
        <rFont val="Calibri"/>
        <family val="2"/>
      </rPr>
      <t>41518</t>
    </r>
  </si>
  <si>
    <r>
      <rPr>
        <sz val="11"/>
        <rFont val="Calibri"/>
        <family val="2"/>
      </rPr>
      <t>41518000</t>
    </r>
  </si>
  <si>
    <r>
      <rPr>
        <sz val="11"/>
        <rFont val="Calibri"/>
        <family val="2"/>
      </rPr>
      <t>PAICOL</t>
    </r>
  </si>
  <si>
    <r>
      <rPr>
        <sz val="11"/>
        <rFont val="Calibri"/>
        <family val="2"/>
      </rPr>
      <t>41524</t>
    </r>
  </si>
  <si>
    <r>
      <rPr>
        <sz val="11"/>
        <rFont val="Calibri"/>
        <family val="2"/>
      </rPr>
      <t>41524000</t>
    </r>
  </si>
  <si>
    <r>
      <rPr>
        <sz val="11"/>
        <rFont val="Calibri"/>
        <family val="2"/>
      </rPr>
      <t>PALERMO</t>
    </r>
  </si>
  <si>
    <r>
      <rPr>
        <sz val="11"/>
        <rFont val="Calibri"/>
        <family val="2"/>
      </rPr>
      <t>41530</t>
    </r>
  </si>
  <si>
    <r>
      <rPr>
        <sz val="11"/>
        <rFont val="Calibri"/>
        <family val="2"/>
      </rPr>
      <t>41530000</t>
    </r>
  </si>
  <si>
    <r>
      <rPr>
        <sz val="11"/>
        <rFont val="Calibri"/>
        <family val="2"/>
      </rPr>
      <t>41548</t>
    </r>
  </si>
  <si>
    <r>
      <rPr>
        <sz val="11"/>
        <rFont val="Calibri"/>
        <family val="2"/>
      </rPr>
      <t>41548000</t>
    </r>
  </si>
  <si>
    <r>
      <rPr>
        <sz val="11"/>
        <rFont val="Calibri"/>
        <family val="2"/>
      </rPr>
      <t>PITAL</t>
    </r>
  </si>
  <si>
    <r>
      <rPr>
        <sz val="11"/>
        <rFont val="Calibri"/>
        <family val="2"/>
      </rPr>
      <t>41551</t>
    </r>
  </si>
  <si>
    <r>
      <rPr>
        <sz val="11"/>
        <rFont val="Calibri"/>
        <family val="2"/>
      </rPr>
      <t>41551000</t>
    </r>
  </si>
  <si>
    <r>
      <rPr>
        <sz val="11"/>
        <rFont val="Calibri"/>
        <family val="2"/>
      </rPr>
      <t>PITALITO</t>
    </r>
  </si>
  <si>
    <r>
      <rPr>
        <sz val="11"/>
        <rFont val="Calibri"/>
        <family val="2"/>
      </rPr>
      <t>41615</t>
    </r>
  </si>
  <si>
    <r>
      <rPr>
        <sz val="11"/>
        <rFont val="Calibri"/>
        <family val="2"/>
      </rPr>
      <t>41615000</t>
    </r>
  </si>
  <si>
    <r>
      <rPr>
        <sz val="11"/>
        <rFont val="Calibri"/>
        <family val="2"/>
      </rPr>
      <t>RIVERA</t>
    </r>
  </si>
  <si>
    <r>
      <rPr>
        <sz val="11"/>
        <rFont val="Calibri"/>
        <family val="2"/>
      </rPr>
      <t>41660</t>
    </r>
  </si>
  <si>
    <r>
      <rPr>
        <sz val="11"/>
        <rFont val="Calibri"/>
        <family val="2"/>
      </rPr>
      <t>41660000</t>
    </r>
  </si>
  <si>
    <r>
      <rPr>
        <sz val="11"/>
        <rFont val="Calibri"/>
        <family val="2"/>
      </rPr>
      <t>SALADOBLANCO</t>
    </r>
  </si>
  <si>
    <r>
      <rPr>
        <sz val="11"/>
        <rFont val="Calibri"/>
        <family val="2"/>
      </rPr>
      <t>41668</t>
    </r>
  </si>
  <si>
    <r>
      <rPr>
        <sz val="11"/>
        <rFont val="Calibri"/>
        <family val="2"/>
      </rPr>
      <t>41668000</t>
    </r>
  </si>
  <si>
    <r>
      <rPr>
        <sz val="11"/>
        <rFont val="Calibri"/>
        <family val="2"/>
      </rPr>
      <t>SAN AGUSTÍN</t>
    </r>
  </si>
  <si>
    <r>
      <rPr>
        <sz val="11"/>
        <rFont val="Calibri"/>
        <family val="2"/>
      </rPr>
      <t>41676</t>
    </r>
  </si>
  <si>
    <r>
      <rPr>
        <sz val="11"/>
        <rFont val="Calibri"/>
        <family val="2"/>
      </rPr>
      <t>41676000</t>
    </r>
  </si>
  <si>
    <r>
      <rPr>
        <sz val="11"/>
        <rFont val="Calibri"/>
        <family val="2"/>
      </rPr>
      <t>41770</t>
    </r>
  </si>
  <si>
    <r>
      <rPr>
        <sz val="11"/>
        <rFont val="Calibri"/>
        <family val="2"/>
      </rPr>
      <t>41770000</t>
    </r>
  </si>
  <si>
    <r>
      <rPr>
        <sz val="11"/>
        <rFont val="Calibri"/>
        <family val="2"/>
      </rPr>
      <t>SUAZA</t>
    </r>
  </si>
  <si>
    <r>
      <rPr>
        <sz val="11"/>
        <rFont val="Calibri"/>
        <family val="2"/>
      </rPr>
      <t>41791</t>
    </r>
  </si>
  <si>
    <r>
      <rPr>
        <sz val="11"/>
        <rFont val="Calibri"/>
        <family val="2"/>
      </rPr>
      <t>41791000</t>
    </r>
  </si>
  <si>
    <r>
      <rPr>
        <sz val="11"/>
        <rFont val="Calibri"/>
        <family val="2"/>
      </rPr>
      <t>TARQUI</t>
    </r>
  </si>
  <si>
    <r>
      <rPr>
        <sz val="11"/>
        <rFont val="Calibri"/>
        <family val="2"/>
      </rPr>
      <t>41797</t>
    </r>
  </si>
  <si>
    <r>
      <rPr>
        <sz val="11"/>
        <rFont val="Calibri"/>
        <family val="2"/>
      </rPr>
      <t>41797000</t>
    </r>
  </si>
  <si>
    <r>
      <rPr>
        <sz val="11"/>
        <rFont val="Calibri"/>
        <family val="2"/>
      </rPr>
      <t>TESALIA</t>
    </r>
  </si>
  <si>
    <r>
      <rPr>
        <sz val="11"/>
        <rFont val="Calibri"/>
        <family val="2"/>
      </rPr>
      <t>41799</t>
    </r>
  </si>
  <si>
    <r>
      <rPr>
        <sz val="11"/>
        <rFont val="Calibri"/>
        <family val="2"/>
      </rPr>
      <t>41799000</t>
    </r>
  </si>
  <si>
    <r>
      <rPr>
        <sz val="11"/>
        <rFont val="Calibri"/>
        <family val="2"/>
      </rPr>
      <t>TELLO</t>
    </r>
  </si>
  <si>
    <r>
      <rPr>
        <sz val="11"/>
        <rFont val="Calibri"/>
        <family val="2"/>
      </rPr>
      <t>41801</t>
    </r>
  </si>
  <si>
    <r>
      <rPr>
        <sz val="11"/>
        <rFont val="Calibri"/>
        <family val="2"/>
      </rPr>
      <t>41801000</t>
    </r>
  </si>
  <si>
    <r>
      <rPr>
        <sz val="11"/>
        <rFont val="Calibri"/>
        <family val="2"/>
      </rPr>
      <t>TERUEL</t>
    </r>
  </si>
  <si>
    <r>
      <rPr>
        <sz val="11"/>
        <rFont val="Calibri"/>
        <family val="2"/>
      </rPr>
      <t>41807</t>
    </r>
  </si>
  <si>
    <r>
      <rPr>
        <sz val="11"/>
        <rFont val="Calibri"/>
        <family val="2"/>
      </rPr>
      <t>41807000</t>
    </r>
  </si>
  <si>
    <r>
      <rPr>
        <sz val="11"/>
        <rFont val="Calibri"/>
        <family val="2"/>
      </rPr>
      <t>TIMANÁ</t>
    </r>
  </si>
  <si>
    <r>
      <rPr>
        <sz val="11"/>
        <rFont val="Calibri"/>
        <family val="2"/>
      </rPr>
      <t>41872</t>
    </r>
  </si>
  <si>
    <r>
      <rPr>
        <sz val="11"/>
        <rFont val="Calibri"/>
        <family val="2"/>
      </rPr>
      <t>41872000</t>
    </r>
  </si>
  <si>
    <r>
      <rPr>
        <sz val="11"/>
        <rFont val="Calibri"/>
        <family val="2"/>
      </rPr>
      <t>VILLAVIEJA</t>
    </r>
  </si>
  <si>
    <r>
      <rPr>
        <sz val="11"/>
        <rFont val="Calibri"/>
        <family val="2"/>
      </rPr>
      <t>41885</t>
    </r>
  </si>
  <si>
    <r>
      <rPr>
        <sz val="11"/>
        <rFont val="Calibri"/>
        <family val="2"/>
      </rPr>
      <t>41885000</t>
    </r>
  </si>
  <si>
    <r>
      <rPr>
        <sz val="11"/>
        <rFont val="Calibri"/>
        <family val="2"/>
      </rPr>
      <t>YAGUARÁ</t>
    </r>
  </si>
  <si>
    <r>
      <rPr>
        <sz val="11"/>
        <rFont val="Calibri"/>
        <family val="2"/>
      </rPr>
      <t>44</t>
    </r>
  </si>
  <si>
    <r>
      <rPr>
        <sz val="11"/>
        <rFont val="Calibri"/>
        <family val="2"/>
      </rPr>
      <t>44001</t>
    </r>
  </si>
  <si>
    <r>
      <rPr>
        <sz val="11"/>
        <rFont val="Calibri"/>
        <family val="2"/>
      </rPr>
      <t>44001000</t>
    </r>
  </si>
  <si>
    <r>
      <rPr>
        <sz val="11"/>
        <rFont val="Calibri"/>
        <family val="2"/>
      </rPr>
      <t>LA GUAJIRA</t>
    </r>
  </si>
  <si>
    <r>
      <rPr>
        <sz val="11"/>
        <rFont val="Calibri"/>
        <family val="2"/>
      </rPr>
      <t>RIOHACHA</t>
    </r>
  </si>
  <si>
    <r>
      <rPr>
        <sz val="11"/>
        <rFont val="Calibri"/>
        <family val="2"/>
      </rPr>
      <t>44035</t>
    </r>
  </si>
  <si>
    <r>
      <rPr>
        <sz val="11"/>
        <rFont val="Calibri"/>
        <family val="2"/>
      </rPr>
      <t>44035000</t>
    </r>
  </si>
  <si>
    <r>
      <rPr>
        <sz val="11"/>
        <rFont val="Calibri"/>
        <family val="2"/>
      </rPr>
      <t>44078</t>
    </r>
  </si>
  <si>
    <r>
      <rPr>
        <sz val="11"/>
        <rFont val="Calibri"/>
        <family val="2"/>
      </rPr>
      <t>44078000</t>
    </r>
  </si>
  <si>
    <r>
      <rPr>
        <sz val="11"/>
        <rFont val="Calibri"/>
        <family val="2"/>
      </rPr>
      <t>BARRANCAS</t>
    </r>
  </si>
  <si>
    <r>
      <rPr>
        <sz val="11"/>
        <rFont val="Calibri"/>
        <family val="2"/>
      </rPr>
      <t>44090</t>
    </r>
  </si>
  <si>
    <r>
      <rPr>
        <sz val="11"/>
        <rFont val="Calibri"/>
        <family val="2"/>
      </rPr>
      <t>44090000</t>
    </r>
  </si>
  <si>
    <r>
      <rPr>
        <sz val="11"/>
        <rFont val="Calibri"/>
        <family val="2"/>
      </rPr>
      <t>DIBULLA</t>
    </r>
  </si>
  <si>
    <r>
      <rPr>
        <sz val="11"/>
        <rFont val="Calibri"/>
        <family val="2"/>
      </rPr>
      <t>44098</t>
    </r>
  </si>
  <si>
    <r>
      <rPr>
        <sz val="11"/>
        <rFont val="Calibri"/>
        <family val="2"/>
      </rPr>
      <t>44098000</t>
    </r>
  </si>
  <si>
    <r>
      <rPr>
        <sz val="11"/>
        <rFont val="Calibri"/>
        <family val="2"/>
      </rPr>
      <t>DISTRACCIÓN</t>
    </r>
  </si>
  <si>
    <r>
      <rPr>
        <sz val="11"/>
        <rFont val="Calibri"/>
        <family val="2"/>
      </rPr>
      <t>44110</t>
    </r>
  </si>
  <si>
    <r>
      <rPr>
        <sz val="11"/>
        <rFont val="Calibri"/>
        <family val="2"/>
      </rPr>
      <t>44110000</t>
    </r>
  </si>
  <si>
    <r>
      <rPr>
        <sz val="11"/>
        <rFont val="Calibri"/>
        <family val="2"/>
      </rPr>
      <t>EL MOLINO</t>
    </r>
  </si>
  <si>
    <r>
      <rPr>
        <sz val="11"/>
        <rFont val="Calibri"/>
        <family val="2"/>
      </rPr>
      <t>44279</t>
    </r>
  </si>
  <si>
    <r>
      <rPr>
        <sz val="11"/>
        <rFont val="Calibri"/>
        <family val="2"/>
      </rPr>
      <t>44279000</t>
    </r>
  </si>
  <si>
    <r>
      <rPr>
        <sz val="11"/>
        <rFont val="Calibri"/>
        <family val="2"/>
      </rPr>
      <t>FONSECA</t>
    </r>
  </si>
  <si>
    <r>
      <rPr>
        <sz val="11"/>
        <rFont val="Calibri"/>
        <family val="2"/>
      </rPr>
      <t>44378</t>
    </r>
  </si>
  <si>
    <r>
      <rPr>
        <sz val="11"/>
        <rFont val="Calibri"/>
        <family val="2"/>
      </rPr>
      <t>44378000</t>
    </r>
  </si>
  <si>
    <r>
      <rPr>
        <sz val="11"/>
        <rFont val="Calibri"/>
        <family val="2"/>
      </rPr>
      <t>HATONUEVO</t>
    </r>
  </si>
  <si>
    <r>
      <rPr>
        <sz val="11"/>
        <rFont val="Calibri"/>
        <family val="2"/>
      </rPr>
      <t>44420</t>
    </r>
  </si>
  <si>
    <r>
      <rPr>
        <sz val="11"/>
        <rFont val="Calibri"/>
        <family val="2"/>
      </rPr>
      <t>44420000</t>
    </r>
  </si>
  <si>
    <r>
      <rPr>
        <sz val="11"/>
        <rFont val="Calibri"/>
        <family val="2"/>
      </rPr>
      <t>LA JAGUA DEL PILAR</t>
    </r>
  </si>
  <si>
    <r>
      <rPr>
        <sz val="11"/>
        <rFont val="Calibri"/>
        <family val="2"/>
      </rPr>
      <t>44430</t>
    </r>
  </si>
  <si>
    <r>
      <rPr>
        <sz val="11"/>
        <rFont val="Calibri"/>
        <family val="2"/>
      </rPr>
      <t>44430000</t>
    </r>
  </si>
  <si>
    <r>
      <rPr>
        <sz val="11"/>
        <rFont val="Calibri"/>
        <family val="2"/>
      </rPr>
      <t>MAICAO</t>
    </r>
  </si>
  <si>
    <r>
      <rPr>
        <sz val="11"/>
        <rFont val="Calibri"/>
        <family val="2"/>
      </rPr>
      <t>44560</t>
    </r>
  </si>
  <si>
    <r>
      <rPr>
        <sz val="11"/>
        <rFont val="Calibri"/>
        <family val="2"/>
      </rPr>
      <t>44560000</t>
    </r>
  </si>
  <si>
    <r>
      <rPr>
        <sz val="11"/>
        <rFont val="Calibri"/>
        <family val="2"/>
      </rPr>
      <t>MANAURE</t>
    </r>
  </si>
  <si>
    <r>
      <rPr>
        <sz val="11"/>
        <rFont val="Calibri"/>
        <family val="2"/>
      </rPr>
      <t>44650</t>
    </r>
  </si>
  <si>
    <r>
      <rPr>
        <sz val="11"/>
        <rFont val="Calibri"/>
        <family val="2"/>
      </rPr>
      <t>44650000</t>
    </r>
  </si>
  <si>
    <r>
      <rPr>
        <sz val="11"/>
        <rFont val="Calibri"/>
        <family val="2"/>
      </rPr>
      <t>SAN JUAN DEL CESAR</t>
    </r>
  </si>
  <si>
    <r>
      <rPr>
        <sz val="11"/>
        <rFont val="Calibri"/>
        <family val="2"/>
      </rPr>
      <t>44847</t>
    </r>
  </si>
  <si>
    <r>
      <rPr>
        <sz val="11"/>
        <rFont val="Calibri"/>
        <family val="2"/>
      </rPr>
      <t>44847000</t>
    </r>
  </si>
  <si>
    <r>
      <rPr>
        <sz val="11"/>
        <rFont val="Calibri"/>
        <family val="2"/>
      </rPr>
      <t>URIBIA</t>
    </r>
  </si>
  <si>
    <r>
      <rPr>
        <sz val="11"/>
        <rFont val="Calibri"/>
        <family val="2"/>
      </rPr>
      <t>44855</t>
    </r>
  </si>
  <si>
    <r>
      <rPr>
        <sz val="11"/>
        <rFont val="Calibri"/>
        <family val="2"/>
      </rPr>
      <t>44855000</t>
    </r>
  </si>
  <si>
    <r>
      <rPr>
        <sz val="11"/>
        <rFont val="Calibri"/>
        <family val="2"/>
      </rPr>
      <t>URUMITA</t>
    </r>
  </si>
  <si>
    <r>
      <rPr>
        <sz val="11"/>
        <rFont val="Calibri"/>
        <family val="2"/>
      </rPr>
      <t>44874</t>
    </r>
  </si>
  <si>
    <r>
      <rPr>
        <sz val="11"/>
        <rFont val="Calibri"/>
        <family val="2"/>
      </rPr>
      <t>44874000</t>
    </r>
  </si>
  <si>
    <r>
      <rPr>
        <sz val="11"/>
        <rFont val="Calibri"/>
        <family val="2"/>
      </rPr>
      <t>47</t>
    </r>
  </si>
  <si>
    <r>
      <rPr>
        <sz val="11"/>
        <rFont val="Calibri"/>
        <family val="2"/>
      </rPr>
      <t>47001</t>
    </r>
  </si>
  <si>
    <r>
      <rPr>
        <sz val="11"/>
        <rFont val="Calibri"/>
        <family val="2"/>
      </rPr>
      <t>47001000</t>
    </r>
  </si>
  <si>
    <r>
      <rPr>
        <sz val="11"/>
        <rFont val="Calibri"/>
        <family val="2"/>
      </rPr>
      <t>MAGDALENA</t>
    </r>
  </si>
  <si>
    <r>
      <rPr>
        <sz val="11"/>
        <rFont val="Calibri"/>
        <family val="2"/>
      </rPr>
      <t>SANTA MARTA</t>
    </r>
  </si>
  <si>
    <r>
      <rPr>
        <sz val="11"/>
        <rFont val="Calibri"/>
        <family val="2"/>
      </rPr>
      <t>47030</t>
    </r>
  </si>
  <si>
    <r>
      <rPr>
        <sz val="11"/>
        <rFont val="Calibri"/>
        <family val="2"/>
      </rPr>
      <t>47030000</t>
    </r>
  </si>
  <si>
    <r>
      <rPr>
        <sz val="11"/>
        <rFont val="Calibri"/>
        <family val="2"/>
      </rPr>
      <t>ALGARROBO</t>
    </r>
  </si>
  <si>
    <r>
      <rPr>
        <sz val="11"/>
        <rFont val="Calibri"/>
        <family val="2"/>
      </rPr>
      <t>47053</t>
    </r>
  </si>
  <si>
    <r>
      <rPr>
        <sz val="11"/>
        <rFont val="Calibri"/>
        <family val="2"/>
      </rPr>
      <t>47053000</t>
    </r>
  </si>
  <si>
    <r>
      <rPr>
        <sz val="11"/>
        <rFont val="Calibri"/>
        <family val="2"/>
      </rPr>
      <t>ARACATACA</t>
    </r>
  </si>
  <si>
    <r>
      <rPr>
        <sz val="11"/>
        <rFont val="Calibri"/>
        <family val="2"/>
      </rPr>
      <t>47058</t>
    </r>
  </si>
  <si>
    <r>
      <rPr>
        <sz val="11"/>
        <rFont val="Calibri"/>
        <family val="2"/>
      </rPr>
      <t>47058000</t>
    </r>
  </si>
  <si>
    <r>
      <rPr>
        <sz val="11"/>
        <rFont val="Calibri"/>
        <family val="2"/>
      </rPr>
      <t>ARIGUANÍ</t>
    </r>
  </si>
  <si>
    <r>
      <rPr>
        <sz val="11"/>
        <rFont val="Calibri"/>
        <family val="2"/>
      </rPr>
      <t>47161</t>
    </r>
  </si>
  <si>
    <r>
      <rPr>
        <sz val="11"/>
        <rFont val="Calibri"/>
        <family val="2"/>
      </rPr>
      <t>47161000</t>
    </r>
  </si>
  <si>
    <r>
      <rPr>
        <sz val="11"/>
        <rFont val="Calibri"/>
        <family val="2"/>
      </rPr>
      <t>CERRO DE SAN ANTONIO</t>
    </r>
  </si>
  <si>
    <r>
      <rPr>
        <sz val="11"/>
        <rFont val="Calibri"/>
        <family val="2"/>
      </rPr>
      <t>47170</t>
    </r>
  </si>
  <si>
    <r>
      <rPr>
        <sz val="11"/>
        <rFont val="Calibri"/>
        <family val="2"/>
      </rPr>
      <t>47170000</t>
    </r>
  </si>
  <si>
    <r>
      <rPr>
        <sz val="11"/>
        <rFont val="Calibri"/>
        <family val="2"/>
      </rPr>
      <t>CHIVOLO</t>
    </r>
  </si>
  <si>
    <r>
      <rPr>
        <sz val="11"/>
        <rFont val="Calibri"/>
        <family val="2"/>
      </rPr>
      <t>47189</t>
    </r>
  </si>
  <si>
    <r>
      <rPr>
        <sz val="11"/>
        <rFont val="Calibri"/>
        <family val="2"/>
      </rPr>
      <t>47189000</t>
    </r>
  </si>
  <si>
    <r>
      <rPr>
        <sz val="11"/>
        <rFont val="Calibri"/>
        <family val="2"/>
      </rPr>
      <t>CIÉNAGA</t>
    </r>
  </si>
  <si>
    <r>
      <rPr>
        <sz val="11"/>
        <rFont val="Calibri"/>
        <family val="2"/>
      </rPr>
      <t>47205</t>
    </r>
  </si>
  <si>
    <r>
      <rPr>
        <sz val="11"/>
        <rFont val="Calibri"/>
        <family val="2"/>
      </rPr>
      <t>47205000</t>
    </r>
  </si>
  <si>
    <r>
      <rPr>
        <sz val="11"/>
        <rFont val="Calibri"/>
        <family val="2"/>
      </rPr>
      <t>47245</t>
    </r>
  </si>
  <si>
    <r>
      <rPr>
        <sz val="11"/>
        <rFont val="Calibri"/>
        <family val="2"/>
      </rPr>
      <t>47245000</t>
    </r>
  </si>
  <si>
    <r>
      <rPr>
        <sz val="11"/>
        <rFont val="Calibri"/>
        <family val="2"/>
      </rPr>
      <t>EL BANCO</t>
    </r>
  </si>
  <si>
    <r>
      <rPr>
        <sz val="11"/>
        <rFont val="Calibri"/>
        <family val="2"/>
      </rPr>
      <t>47258</t>
    </r>
  </si>
  <si>
    <r>
      <rPr>
        <sz val="11"/>
        <rFont val="Calibri"/>
        <family val="2"/>
      </rPr>
      <t>47258000</t>
    </r>
  </si>
  <si>
    <r>
      <rPr>
        <sz val="11"/>
        <rFont val="Calibri"/>
        <family val="2"/>
      </rPr>
      <t>EL PIÑÓN</t>
    </r>
  </si>
  <si>
    <r>
      <rPr>
        <sz val="11"/>
        <rFont val="Calibri"/>
        <family val="2"/>
      </rPr>
      <t>47268</t>
    </r>
  </si>
  <si>
    <r>
      <rPr>
        <sz val="11"/>
        <rFont val="Calibri"/>
        <family val="2"/>
      </rPr>
      <t>47268000</t>
    </r>
  </si>
  <si>
    <r>
      <rPr>
        <sz val="11"/>
        <rFont val="Calibri"/>
        <family val="2"/>
      </rPr>
      <t>EL RETÉN</t>
    </r>
  </si>
  <si>
    <r>
      <rPr>
        <sz val="11"/>
        <rFont val="Calibri"/>
        <family val="2"/>
      </rPr>
      <t>47288</t>
    </r>
  </si>
  <si>
    <r>
      <rPr>
        <sz val="11"/>
        <rFont val="Calibri"/>
        <family val="2"/>
      </rPr>
      <t>47288000</t>
    </r>
  </si>
  <si>
    <r>
      <rPr>
        <sz val="11"/>
        <rFont val="Calibri"/>
        <family val="2"/>
      </rPr>
      <t>FUNDACIÓN</t>
    </r>
  </si>
  <si>
    <r>
      <rPr>
        <sz val="11"/>
        <rFont val="Calibri"/>
        <family val="2"/>
      </rPr>
      <t>47318</t>
    </r>
  </si>
  <si>
    <r>
      <rPr>
        <sz val="11"/>
        <rFont val="Calibri"/>
        <family val="2"/>
      </rPr>
      <t>47318000</t>
    </r>
  </si>
  <si>
    <r>
      <rPr>
        <sz val="11"/>
        <rFont val="Calibri"/>
        <family val="2"/>
      </rPr>
      <t>GUAMAL</t>
    </r>
  </si>
  <si>
    <r>
      <rPr>
        <sz val="11"/>
        <rFont val="Calibri"/>
        <family val="2"/>
      </rPr>
      <t>47460</t>
    </r>
  </si>
  <si>
    <r>
      <rPr>
        <sz val="11"/>
        <rFont val="Calibri"/>
        <family val="2"/>
      </rPr>
      <t>47460000</t>
    </r>
  </si>
  <si>
    <r>
      <rPr>
        <sz val="11"/>
        <rFont val="Calibri"/>
        <family val="2"/>
      </rPr>
      <t>NUEVA GRANADA</t>
    </r>
  </si>
  <si>
    <r>
      <rPr>
        <sz val="11"/>
        <rFont val="Calibri"/>
        <family val="2"/>
      </rPr>
      <t>47541</t>
    </r>
  </si>
  <si>
    <r>
      <rPr>
        <sz val="11"/>
        <rFont val="Calibri"/>
        <family val="2"/>
      </rPr>
      <t>47541000</t>
    </r>
  </si>
  <si>
    <r>
      <rPr>
        <sz val="11"/>
        <rFont val="Calibri"/>
        <family val="2"/>
      </rPr>
      <t>PEDRAZA</t>
    </r>
  </si>
  <si>
    <r>
      <rPr>
        <sz val="11"/>
        <rFont val="Calibri"/>
        <family val="2"/>
      </rPr>
      <t>47545</t>
    </r>
  </si>
  <si>
    <r>
      <rPr>
        <sz val="11"/>
        <rFont val="Calibri"/>
        <family val="2"/>
      </rPr>
      <t>47545000</t>
    </r>
  </si>
  <si>
    <r>
      <rPr>
        <sz val="11"/>
        <rFont val="Calibri"/>
        <family val="2"/>
      </rPr>
      <t>PIJIÑO DEL CARMEN</t>
    </r>
  </si>
  <si>
    <r>
      <rPr>
        <sz val="11"/>
        <rFont val="Calibri"/>
        <family val="2"/>
      </rPr>
      <t>47551</t>
    </r>
  </si>
  <si>
    <r>
      <rPr>
        <sz val="11"/>
        <rFont val="Calibri"/>
        <family val="2"/>
      </rPr>
      <t>47551000</t>
    </r>
  </si>
  <si>
    <r>
      <rPr>
        <sz val="11"/>
        <rFont val="Calibri"/>
        <family val="2"/>
      </rPr>
      <t>PIVIJAY</t>
    </r>
  </si>
  <si>
    <r>
      <rPr>
        <sz val="11"/>
        <rFont val="Calibri"/>
        <family val="2"/>
      </rPr>
      <t>47555</t>
    </r>
  </si>
  <si>
    <r>
      <rPr>
        <sz val="11"/>
        <rFont val="Calibri"/>
        <family val="2"/>
      </rPr>
      <t>47555000</t>
    </r>
  </si>
  <si>
    <r>
      <rPr>
        <sz val="11"/>
        <rFont val="Calibri"/>
        <family val="2"/>
      </rPr>
      <t>PLATO</t>
    </r>
  </si>
  <si>
    <r>
      <rPr>
        <sz val="11"/>
        <rFont val="Calibri"/>
        <family val="2"/>
      </rPr>
      <t>47570</t>
    </r>
  </si>
  <si>
    <r>
      <rPr>
        <sz val="11"/>
        <rFont val="Calibri"/>
        <family val="2"/>
      </rPr>
      <t>47570000</t>
    </r>
  </si>
  <si>
    <r>
      <rPr>
        <sz val="11"/>
        <rFont val="Calibri"/>
        <family val="2"/>
      </rPr>
      <t>PUEBLOVIEJO</t>
    </r>
  </si>
  <si>
    <r>
      <rPr>
        <sz val="11"/>
        <rFont val="Calibri"/>
        <family val="2"/>
      </rPr>
      <t>47605</t>
    </r>
  </si>
  <si>
    <r>
      <rPr>
        <sz val="11"/>
        <rFont val="Calibri"/>
        <family val="2"/>
      </rPr>
      <t>47605000</t>
    </r>
  </si>
  <si>
    <r>
      <rPr>
        <sz val="11"/>
        <rFont val="Calibri"/>
        <family val="2"/>
      </rPr>
      <t>REMOLINO</t>
    </r>
  </si>
  <si>
    <r>
      <rPr>
        <sz val="11"/>
        <rFont val="Calibri"/>
        <family val="2"/>
      </rPr>
      <t>47660</t>
    </r>
  </si>
  <si>
    <r>
      <rPr>
        <sz val="11"/>
        <rFont val="Calibri"/>
        <family val="2"/>
      </rPr>
      <t>47660000</t>
    </r>
  </si>
  <si>
    <r>
      <rPr>
        <sz val="11"/>
        <rFont val="Calibri"/>
        <family val="2"/>
      </rPr>
      <t>SABANAS DE SAN ÁNGEL</t>
    </r>
  </si>
  <si>
    <r>
      <rPr>
        <sz val="11"/>
        <rFont val="Calibri"/>
        <family val="2"/>
      </rPr>
      <t>47675</t>
    </r>
  </si>
  <si>
    <r>
      <rPr>
        <sz val="11"/>
        <rFont val="Calibri"/>
        <family val="2"/>
      </rPr>
      <t>47675000</t>
    </r>
  </si>
  <si>
    <r>
      <rPr>
        <sz val="11"/>
        <rFont val="Calibri"/>
        <family val="2"/>
      </rPr>
      <t>47692</t>
    </r>
  </si>
  <si>
    <r>
      <rPr>
        <sz val="11"/>
        <rFont val="Calibri"/>
        <family val="2"/>
      </rPr>
      <t>47692000</t>
    </r>
  </si>
  <si>
    <r>
      <rPr>
        <sz val="11"/>
        <rFont val="Calibri"/>
        <family val="2"/>
      </rPr>
      <t>SAN SEBASTIÁN DE BUENAVISTA</t>
    </r>
  </si>
  <si>
    <r>
      <rPr>
        <sz val="11"/>
        <rFont val="Calibri"/>
        <family val="2"/>
      </rPr>
      <t>47703</t>
    </r>
  </si>
  <si>
    <r>
      <rPr>
        <sz val="11"/>
        <rFont val="Calibri"/>
        <family val="2"/>
      </rPr>
      <t>47703000</t>
    </r>
  </si>
  <si>
    <r>
      <rPr>
        <sz val="11"/>
        <rFont val="Calibri"/>
        <family val="2"/>
      </rPr>
      <t>SAN ZENÓN</t>
    </r>
  </si>
  <si>
    <r>
      <rPr>
        <sz val="11"/>
        <rFont val="Calibri"/>
        <family val="2"/>
      </rPr>
      <t>47707</t>
    </r>
  </si>
  <si>
    <r>
      <rPr>
        <sz val="11"/>
        <rFont val="Calibri"/>
        <family val="2"/>
      </rPr>
      <t>47707000</t>
    </r>
  </si>
  <si>
    <r>
      <rPr>
        <sz val="11"/>
        <rFont val="Calibri"/>
        <family val="2"/>
      </rPr>
      <t>SANTA ANA</t>
    </r>
  </si>
  <si>
    <r>
      <rPr>
        <sz val="11"/>
        <rFont val="Calibri"/>
        <family val="2"/>
      </rPr>
      <t>47720</t>
    </r>
  </si>
  <si>
    <r>
      <rPr>
        <sz val="11"/>
        <rFont val="Calibri"/>
        <family val="2"/>
      </rPr>
      <t>47720000</t>
    </r>
  </si>
  <si>
    <r>
      <rPr>
        <sz val="11"/>
        <rFont val="Calibri"/>
        <family val="2"/>
      </rPr>
      <t>SANTA BÁRBARA DE PINTO</t>
    </r>
  </si>
  <si>
    <r>
      <rPr>
        <sz val="11"/>
        <rFont val="Calibri"/>
        <family val="2"/>
      </rPr>
      <t>47745</t>
    </r>
  </si>
  <si>
    <r>
      <rPr>
        <sz val="11"/>
        <rFont val="Calibri"/>
        <family val="2"/>
      </rPr>
      <t>47745000</t>
    </r>
  </si>
  <si>
    <r>
      <rPr>
        <sz val="11"/>
        <rFont val="Calibri"/>
        <family val="2"/>
      </rPr>
      <t>SITIONUEVO</t>
    </r>
  </si>
  <si>
    <r>
      <rPr>
        <sz val="11"/>
        <rFont val="Calibri"/>
        <family val="2"/>
      </rPr>
      <t>47798</t>
    </r>
  </si>
  <si>
    <r>
      <rPr>
        <sz val="11"/>
        <rFont val="Calibri"/>
        <family val="2"/>
      </rPr>
      <t>47798000</t>
    </r>
  </si>
  <si>
    <r>
      <rPr>
        <sz val="11"/>
        <rFont val="Calibri"/>
        <family val="2"/>
      </rPr>
      <t>TENERIFE</t>
    </r>
  </si>
  <si>
    <r>
      <rPr>
        <sz val="11"/>
        <rFont val="Calibri"/>
        <family val="2"/>
      </rPr>
      <t>47960</t>
    </r>
  </si>
  <si>
    <r>
      <rPr>
        <sz val="11"/>
        <rFont val="Calibri"/>
        <family val="2"/>
      </rPr>
      <t>47960000</t>
    </r>
  </si>
  <si>
    <r>
      <rPr>
        <sz val="11"/>
        <rFont val="Calibri"/>
        <family val="2"/>
      </rPr>
      <t>ZAPAYÁN</t>
    </r>
  </si>
  <si>
    <r>
      <rPr>
        <sz val="11"/>
        <rFont val="Calibri"/>
        <family val="2"/>
      </rPr>
      <t>47980</t>
    </r>
  </si>
  <si>
    <r>
      <rPr>
        <sz val="11"/>
        <rFont val="Calibri"/>
        <family val="2"/>
      </rPr>
      <t>47980000</t>
    </r>
  </si>
  <si>
    <r>
      <rPr>
        <sz val="11"/>
        <rFont val="Calibri"/>
        <family val="2"/>
      </rPr>
      <t>ZONA BANANERA</t>
    </r>
  </si>
  <si>
    <r>
      <rPr>
        <sz val="11"/>
        <rFont val="Calibri"/>
        <family val="2"/>
      </rPr>
      <t>50</t>
    </r>
  </si>
  <si>
    <r>
      <rPr>
        <sz val="11"/>
        <rFont val="Calibri"/>
        <family val="2"/>
      </rPr>
      <t>50001</t>
    </r>
  </si>
  <si>
    <r>
      <rPr>
        <sz val="11"/>
        <rFont val="Calibri"/>
        <family val="2"/>
      </rPr>
      <t>50001000</t>
    </r>
  </si>
  <si>
    <r>
      <rPr>
        <sz val="11"/>
        <rFont val="Calibri"/>
        <family val="2"/>
      </rPr>
      <t>META</t>
    </r>
  </si>
  <si>
    <r>
      <rPr>
        <sz val="11"/>
        <rFont val="Calibri"/>
        <family val="2"/>
      </rPr>
      <t>VILLAVICENCIO</t>
    </r>
  </si>
  <si>
    <r>
      <rPr>
        <sz val="11"/>
        <rFont val="Calibri"/>
        <family val="2"/>
      </rPr>
      <t>50006</t>
    </r>
  </si>
  <si>
    <r>
      <rPr>
        <sz val="11"/>
        <rFont val="Calibri"/>
        <family val="2"/>
      </rPr>
      <t>50006000</t>
    </r>
  </si>
  <si>
    <r>
      <rPr>
        <sz val="11"/>
        <rFont val="Calibri"/>
        <family val="2"/>
      </rPr>
      <t>ACACÍAS</t>
    </r>
  </si>
  <si>
    <r>
      <rPr>
        <sz val="11"/>
        <rFont val="Calibri"/>
        <family val="2"/>
      </rPr>
      <t>50110</t>
    </r>
  </si>
  <si>
    <r>
      <rPr>
        <sz val="11"/>
        <rFont val="Calibri"/>
        <family val="2"/>
      </rPr>
      <t>50110000</t>
    </r>
  </si>
  <si>
    <r>
      <rPr>
        <sz val="11"/>
        <rFont val="Calibri"/>
        <family val="2"/>
      </rPr>
      <t>BARRANCA DE UPÍA</t>
    </r>
  </si>
  <si>
    <r>
      <rPr>
        <sz val="11"/>
        <rFont val="Calibri"/>
        <family val="2"/>
      </rPr>
      <t>50124</t>
    </r>
  </si>
  <si>
    <r>
      <rPr>
        <sz val="11"/>
        <rFont val="Calibri"/>
        <family val="2"/>
      </rPr>
      <t>50124000</t>
    </r>
  </si>
  <si>
    <r>
      <rPr>
        <sz val="11"/>
        <rFont val="Calibri"/>
        <family val="2"/>
      </rPr>
      <t>CABUYARO</t>
    </r>
  </si>
  <si>
    <r>
      <rPr>
        <sz val="11"/>
        <rFont val="Calibri"/>
        <family val="2"/>
      </rPr>
      <t>50150</t>
    </r>
  </si>
  <si>
    <r>
      <rPr>
        <sz val="11"/>
        <rFont val="Calibri"/>
        <family val="2"/>
      </rPr>
      <t>50150000</t>
    </r>
  </si>
  <si>
    <r>
      <rPr>
        <sz val="11"/>
        <rFont val="Calibri"/>
        <family val="2"/>
      </rPr>
      <t>CASTILLA LA NUEVA</t>
    </r>
  </si>
  <si>
    <r>
      <rPr>
        <sz val="11"/>
        <rFont val="Calibri"/>
        <family val="2"/>
      </rPr>
      <t>50223</t>
    </r>
  </si>
  <si>
    <r>
      <rPr>
        <sz val="11"/>
        <rFont val="Calibri"/>
        <family val="2"/>
      </rPr>
      <t>50223000</t>
    </r>
  </si>
  <si>
    <r>
      <rPr>
        <sz val="11"/>
        <rFont val="Calibri"/>
        <family val="2"/>
      </rPr>
      <t>CUBARRAL</t>
    </r>
  </si>
  <si>
    <r>
      <rPr>
        <sz val="11"/>
        <rFont val="Calibri"/>
        <family val="2"/>
      </rPr>
      <t>50226</t>
    </r>
  </si>
  <si>
    <r>
      <rPr>
        <sz val="11"/>
        <rFont val="Calibri"/>
        <family val="2"/>
      </rPr>
      <t>50226000</t>
    </r>
  </si>
  <si>
    <r>
      <rPr>
        <sz val="11"/>
        <rFont val="Calibri"/>
        <family val="2"/>
      </rPr>
      <t>CUMARAL</t>
    </r>
  </si>
  <si>
    <r>
      <rPr>
        <sz val="11"/>
        <rFont val="Calibri"/>
        <family val="2"/>
      </rPr>
      <t>50245</t>
    </r>
  </si>
  <si>
    <r>
      <rPr>
        <sz val="11"/>
        <rFont val="Calibri"/>
        <family val="2"/>
      </rPr>
      <t>50245000</t>
    </r>
  </si>
  <si>
    <r>
      <rPr>
        <sz val="11"/>
        <rFont val="Calibri"/>
        <family val="2"/>
      </rPr>
      <t>EL CALVARIO</t>
    </r>
  </si>
  <si>
    <r>
      <rPr>
        <sz val="11"/>
        <rFont val="Calibri"/>
        <family val="2"/>
      </rPr>
      <t>50251</t>
    </r>
  </si>
  <si>
    <r>
      <rPr>
        <sz val="11"/>
        <rFont val="Calibri"/>
        <family val="2"/>
      </rPr>
      <t>50251000</t>
    </r>
  </si>
  <si>
    <r>
      <rPr>
        <sz val="11"/>
        <rFont val="Calibri"/>
        <family val="2"/>
      </rPr>
      <t>EL CASTILLO</t>
    </r>
  </si>
  <si>
    <r>
      <rPr>
        <sz val="11"/>
        <rFont val="Calibri"/>
        <family val="2"/>
      </rPr>
      <t>50270</t>
    </r>
  </si>
  <si>
    <r>
      <rPr>
        <sz val="11"/>
        <rFont val="Calibri"/>
        <family val="2"/>
      </rPr>
      <t>50270000</t>
    </r>
  </si>
  <si>
    <r>
      <rPr>
        <sz val="11"/>
        <rFont val="Calibri"/>
        <family val="2"/>
      </rPr>
      <t>EL DORADO</t>
    </r>
  </si>
  <si>
    <r>
      <rPr>
        <sz val="11"/>
        <rFont val="Calibri"/>
        <family val="2"/>
      </rPr>
      <t>50287</t>
    </r>
  </si>
  <si>
    <r>
      <rPr>
        <sz val="11"/>
        <rFont val="Calibri"/>
        <family val="2"/>
      </rPr>
      <t>50287000</t>
    </r>
  </si>
  <si>
    <r>
      <rPr>
        <sz val="11"/>
        <rFont val="Calibri"/>
        <family val="2"/>
      </rPr>
      <t>FUENTE DE ORO</t>
    </r>
  </si>
  <si>
    <r>
      <rPr>
        <sz val="11"/>
        <rFont val="Calibri"/>
        <family val="2"/>
      </rPr>
      <t>50313</t>
    </r>
  </si>
  <si>
    <r>
      <rPr>
        <sz val="11"/>
        <rFont val="Calibri"/>
        <family val="2"/>
      </rPr>
      <t>50313000</t>
    </r>
  </si>
  <si>
    <r>
      <rPr>
        <sz val="11"/>
        <rFont val="Calibri"/>
        <family val="2"/>
      </rPr>
      <t>50318</t>
    </r>
  </si>
  <si>
    <r>
      <rPr>
        <sz val="11"/>
        <rFont val="Calibri"/>
        <family val="2"/>
      </rPr>
      <t>50318000</t>
    </r>
  </si>
  <si>
    <r>
      <rPr>
        <sz val="11"/>
        <rFont val="Calibri"/>
        <family val="2"/>
      </rPr>
      <t>50325</t>
    </r>
  </si>
  <si>
    <r>
      <rPr>
        <sz val="11"/>
        <rFont val="Calibri"/>
        <family val="2"/>
      </rPr>
      <t>50325000</t>
    </r>
  </si>
  <si>
    <r>
      <rPr>
        <sz val="11"/>
        <rFont val="Calibri"/>
        <family val="2"/>
      </rPr>
      <t>MAPIRIPÁN</t>
    </r>
  </si>
  <si>
    <r>
      <rPr>
        <sz val="11"/>
        <rFont val="Calibri"/>
        <family val="2"/>
      </rPr>
      <t>50330</t>
    </r>
  </si>
  <si>
    <r>
      <rPr>
        <sz val="11"/>
        <rFont val="Calibri"/>
        <family val="2"/>
      </rPr>
      <t>50330000</t>
    </r>
  </si>
  <si>
    <r>
      <rPr>
        <sz val="11"/>
        <rFont val="Calibri"/>
        <family val="2"/>
      </rPr>
      <t>MESETAS</t>
    </r>
  </si>
  <si>
    <r>
      <rPr>
        <sz val="11"/>
        <rFont val="Calibri"/>
        <family val="2"/>
      </rPr>
      <t>50350</t>
    </r>
  </si>
  <si>
    <r>
      <rPr>
        <sz val="11"/>
        <rFont val="Calibri"/>
        <family val="2"/>
      </rPr>
      <t>50350000</t>
    </r>
  </si>
  <si>
    <r>
      <rPr>
        <sz val="11"/>
        <rFont val="Calibri"/>
        <family val="2"/>
      </rPr>
      <t>LA MACARENA</t>
    </r>
  </si>
  <si>
    <r>
      <rPr>
        <sz val="11"/>
        <rFont val="Calibri"/>
        <family val="2"/>
      </rPr>
      <t>50370</t>
    </r>
  </si>
  <si>
    <r>
      <rPr>
        <sz val="11"/>
        <rFont val="Calibri"/>
        <family val="2"/>
      </rPr>
      <t>50370000</t>
    </r>
  </si>
  <si>
    <r>
      <rPr>
        <sz val="11"/>
        <rFont val="Calibri"/>
        <family val="2"/>
      </rPr>
      <t>URIBE</t>
    </r>
  </si>
  <si>
    <r>
      <rPr>
        <sz val="11"/>
        <rFont val="Calibri"/>
        <family val="2"/>
      </rPr>
      <t>50400</t>
    </r>
  </si>
  <si>
    <r>
      <rPr>
        <sz val="11"/>
        <rFont val="Calibri"/>
        <family val="2"/>
      </rPr>
      <t>50400000</t>
    </r>
  </si>
  <si>
    <r>
      <rPr>
        <sz val="11"/>
        <rFont val="Calibri"/>
        <family val="2"/>
      </rPr>
      <t>LEJANÍAS</t>
    </r>
  </si>
  <si>
    <r>
      <rPr>
        <sz val="11"/>
        <rFont val="Calibri"/>
        <family val="2"/>
      </rPr>
      <t>50450</t>
    </r>
  </si>
  <si>
    <r>
      <rPr>
        <sz val="11"/>
        <rFont val="Calibri"/>
        <family val="2"/>
      </rPr>
      <t>50450000</t>
    </r>
  </si>
  <si>
    <r>
      <rPr>
        <sz val="11"/>
        <rFont val="Calibri"/>
        <family val="2"/>
      </rPr>
      <t>PUERTO CONCORDIA</t>
    </r>
  </si>
  <si>
    <r>
      <rPr>
        <sz val="11"/>
        <rFont val="Calibri"/>
        <family val="2"/>
      </rPr>
      <t>50568</t>
    </r>
  </si>
  <si>
    <r>
      <rPr>
        <sz val="11"/>
        <rFont val="Calibri"/>
        <family val="2"/>
      </rPr>
      <t>50568000</t>
    </r>
  </si>
  <si>
    <r>
      <rPr>
        <sz val="11"/>
        <rFont val="Calibri"/>
        <family val="2"/>
      </rPr>
      <t>PUERTO GAITÁN</t>
    </r>
  </si>
  <si>
    <r>
      <rPr>
        <sz val="11"/>
        <rFont val="Calibri"/>
        <family val="2"/>
      </rPr>
      <t>50573</t>
    </r>
  </si>
  <si>
    <r>
      <rPr>
        <sz val="11"/>
        <rFont val="Calibri"/>
        <family val="2"/>
      </rPr>
      <t>50573000</t>
    </r>
  </si>
  <si>
    <r>
      <rPr>
        <sz val="11"/>
        <rFont val="Calibri"/>
        <family val="2"/>
      </rPr>
      <t>PUERTO LÓPEZ</t>
    </r>
  </si>
  <si>
    <r>
      <rPr>
        <sz val="11"/>
        <rFont val="Calibri"/>
        <family val="2"/>
      </rPr>
      <t>50577</t>
    </r>
  </si>
  <si>
    <r>
      <rPr>
        <sz val="11"/>
        <rFont val="Calibri"/>
        <family val="2"/>
      </rPr>
      <t>50577000</t>
    </r>
  </si>
  <si>
    <r>
      <rPr>
        <sz val="11"/>
        <rFont val="Calibri"/>
        <family val="2"/>
      </rPr>
      <t>PUERTO LLERAS</t>
    </r>
  </si>
  <si>
    <r>
      <rPr>
        <sz val="11"/>
        <rFont val="Calibri"/>
        <family val="2"/>
      </rPr>
      <t>50590</t>
    </r>
  </si>
  <si>
    <r>
      <rPr>
        <sz val="11"/>
        <rFont val="Calibri"/>
        <family val="2"/>
      </rPr>
      <t>50590000</t>
    </r>
  </si>
  <si>
    <r>
      <rPr>
        <sz val="11"/>
        <rFont val="Calibri"/>
        <family val="2"/>
      </rPr>
      <t>50606</t>
    </r>
  </si>
  <si>
    <r>
      <rPr>
        <sz val="11"/>
        <rFont val="Calibri"/>
        <family val="2"/>
      </rPr>
      <t>50606000</t>
    </r>
  </si>
  <si>
    <r>
      <rPr>
        <sz val="11"/>
        <rFont val="Calibri"/>
        <family val="2"/>
      </rPr>
      <t>RESTREPO</t>
    </r>
  </si>
  <si>
    <r>
      <rPr>
        <sz val="11"/>
        <rFont val="Calibri"/>
        <family val="2"/>
      </rPr>
      <t>50680</t>
    </r>
  </si>
  <si>
    <r>
      <rPr>
        <sz val="11"/>
        <rFont val="Calibri"/>
        <family val="2"/>
      </rPr>
      <t>50680000</t>
    </r>
  </si>
  <si>
    <r>
      <rPr>
        <sz val="11"/>
        <rFont val="Calibri"/>
        <family val="2"/>
      </rPr>
      <t>SAN CARLOS DE GUAROA</t>
    </r>
  </si>
  <si>
    <r>
      <rPr>
        <sz val="11"/>
        <rFont val="Calibri"/>
        <family val="2"/>
      </rPr>
      <t>50683</t>
    </r>
  </si>
  <si>
    <r>
      <rPr>
        <sz val="11"/>
        <rFont val="Calibri"/>
        <family val="2"/>
      </rPr>
      <t>50683000</t>
    </r>
  </si>
  <si>
    <r>
      <rPr>
        <sz val="11"/>
        <rFont val="Calibri"/>
        <family val="2"/>
      </rPr>
      <t>SAN JUAN DE ARAMA</t>
    </r>
  </si>
  <si>
    <r>
      <rPr>
        <sz val="11"/>
        <rFont val="Calibri"/>
        <family val="2"/>
      </rPr>
      <t>50686</t>
    </r>
  </si>
  <si>
    <r>
      <rPr>
        <sz val="11"/>
        <rFont val="Calibri"/>
        <family val="2"/>
      </rPr>
      <t>50686000</t>
    </r>
  </si>
  <si>
    <r>
      <rPr>
        <sz val="11"/>
        <rFont val="Calibri"/>
        <family val="2"/>
      </rPr>
      <t>SAN JUANITO</t>
    </r>
  </si>
  <si>
    <r>
      <rPr>
        <sz val="11"/>
        <rFont val="Calibri"/>
        <family val="2"/>
      </rPr>
      <t>50689</t>
    </r>
  </si>
  <si>
    <r>
      <rPr>
        <sz val="11"/>
        <rFont val="Calibri"/>
        <family val="2"/>
      </rPr>
      <t>50689000</t>
    </r>
  </si>
  <si>
    <r>
      <rPr>
        <sz val="11"/>
        <rFont val="Calibri"/>
        <family val="2"/>
      </rPr>
      <t>50711</t>
    </r>
  </si>
  <si>
    <r>
      <rPr>
        <sz val="11"/>
        <rFont val="Calibri"/>
        <family val="2"/>
      </rPr>
      <t>50711000</t>
    </r>
  </si>
  <si>
    <r>
      <rPr>
        <sz val="11"/>
        <rFont val="Calibri"/>
        <family val="2"/>
      </rPr>
      <t>VISTAHERMOSA</t>
    </r>
  </si>
  <si>
    <r>
      <rPr>
        <sz val="11"/>
        <rFont val="Calibri"/>
        <family val="2"/>
      </rPr>
      <t>52</t>
    </r>
  </si>
  <si>
    <r>
      <rPr>
        <sz val="11"/>
        <rFont val="Calibri"/>
        <family val="2"/>
      </rPr>
      <t>52001</t>
    </r>
  </si>
  <si>
    <r>
      <rPr>
        <sz val="11"/>
        <rFont val="Calibri"/>
        <family val="2"/>
      </rPr>
      <t>52001000</t>
    </r>
  </si>
  <si>
    <r>
      <rPr>
        <sz val="11"/>
        <rFont val="Calibri"/>
        <family val="2"/>
      </rPr>
      <t>PASTO</t>
    </r>
  </si>
  <si>
    <r>
      <rPr>
        <sz val="11"/>
        <rFont val="Calibri"/>
        <family val="2"/>
      </rPr>
      <t>52019</t>
    </r>
  </si>
  <si>
    <r>
      <rPr>
        <sz val="11"/>
        <rFont val="Calibri"/>
        <family val="2"/>
      </rPr>
      <t>52019000</t>
    </r>
  </si>
  <si>
    <r>
      <rPr>
        <sz val="11"/>
        <rFont val="Calibri"/>
        <family val="2"/>
      </rPr>
      <t>52022</t>
    </r>
  </si>
  <si>
    <r>
      <rPr>
        <sz val="11"/>
        <rFont val="Calibri"/>
        <family val="2"/>
      </rPr>
      <t>52022000</t>
    </r>
  </si>
  <si>
    <r>
      <rPr>
        <sz val="11"/>
        <rFont val="Calibri"/>
        <family val="2"/>
      </rPr>
      <t>ALDANA</t>
    </r>
  </si>
  <si>
    <r>
      <rPr>
        <sz val="11"/>
        <rFont val="Calibri"/>
        <family val="2"/>
      </rPr>
      <t>52036</t>
    </r>
  </si>
  <si>
    <r>
      <rPr>
        <sz val="11"/>
        <rFont val="Calibri"/>
        <family val="2"/>
      </rPr>
      <t>52036000</t>
    </r>
  </si>
  <si>
    <r>
      <rPr>
        <sz val="11"/>
        <rFont val="Calibri"/>
        <family val="2"/>
      </rPr>
      <t>ANCUYÁ</t>
    </r>
  </si>
  <si>
    <r>
      <rPr>
        <sz val="11"/>
        <rFont val="Calibri"/>
        <family val="2"/>
      </rPr>
      <t>52051</t>
    </r>
  </si>
  <si>
    <r>
      <rPr>
        <sz val="11"/>
        <rFont val="Calibri"/>
        <family val="2"/>
      </rPr>
      <t>52051000</t>
    </r>
  </si>
  <si>
    <r>
      <rPr>
        <sz val="11"/>
        <rFont val="Calibri"/>
        <family val="2"/>
      </rPr>
      <t>ARBOLEDA</t>
    </r>
  </si>
  <si>
    <r>
      <rPr>
        <sz val="11"/>
        <rFont val="Calibri"/>
        <family val="2"/>
      </rPr>
      <t>52079</t>
    </r>
  </si>
  <si>
    <r>
      <rPr>
        <sz val="11"/>
        <rFont val="Calibri"/>
        <family val="2"/>
      </rPr>
      <t>52079000</t>
    </r>
  </si>
  <si>
    <r>
      <rPr>
        <sz val="11"/>
        <rFont val="Calibri"/>
        <family val="2"/>
      </rPr>
      <t>BARBACOAS</t>
    </r>
  </si>
  <si>
    <r>
      <rPr>
        <sz val="11"/>
        <rFont val="Calibri"/>
        <family val="2"/>
      </rPr>
      <t>52083</t>
    </r>
  </si>
  <si>
    <r>
      <rPr>
        <sz val="11"/>
        <rFont val="Calibri"/>
        <family val="2"/>
      </rPr>
      <t>52083000</t>
    </r>
  </si>
  <si>
    <r>
      <rPr>
        <sz val="11"/>
        <rFont val="Calibri"/>
        <family val="2"/>
      </rPr>
      <t>52110</t>
    </r>
  </si>
  <si>
    <r>
      <rPr>
        <sz val="11"/>
        <rFont val="Calibri"/>
        <family val="2"/>
      </rPr>
      <t>52110000</t>
    </r>
  </si>
  <si>
    <r>
      <rPr>
        <sz val="11"/>
        <rFont val="Calibri"/>
        <family val="2"/>
      </rPr>
      <t>BUESACO</t>
    </r>
  </si>
  <si>
    <r>
      <rPr>
        <sz val="11"/>
        <rFont val="Calibri"/>
        <family val="2"/>
      </rPr>
      <t>52203</t>
    </r>
  </si>
  <si>
    <r>
      <rPr>
        <sz val="11"/>
        <rFont val="Calibri"/>
        <family val="2"/>
      </rPr>
      <t>52203000</t>
    </r>
  </si>
  <si>
    <r>
      <rPr>
        <sz val="11"/>
        <rFont val="Calibri"/>
        <family val="2"/>
      </rPr>
      <t>COLÓN</t>
    </r>
  </si>
  <si>
    <r>
      <rPr>
        <sz val="11"/>
        <rFont val="Calibri"/>
        <family val="2"/>
      </rPr>
      <t>GÉNOVA</t>
    </r>
  </si>
  <si>
    <r>
      <rPr>
        <sz val="11"/>
        <rFont val="Calibri"/>
        <family val="2"/>
      </rPr>
      <t>52207</t>
    </r>
  </si>
  <si>
    <r>
      <rPr>
        <sz val="11"/>
        <rFont val="Calibri"/>
        <family val="2"/>
      </rPr>
      <t>52207000</t>
    </r>
  </si>
  <si>
    <r>
      <rPr>
        <sz val="11"/>
        <rFont val="Calibri"/>
        <family val="2"/>
      </rPr>
      <t>CONSACÁ</t>
    </r>
  </si>
  <si>
    <r>
      <rPr>
        <sz val="11"/>
        <rFont val="Calibri"/>
        <family val="2"/>
      </rPr>
      <t>52210</t>
    </r>
  </si>
  <si>
    <r>
      <rPr>
        <sz val="11"/>
        <rFont val="Calibri"/>
        <family val="2"/>
      </rPr>
      <t>52210000</t>
    </r>
  </si>
  <si>
    <r>
      <rPr>
        <sz val="11"/>
        <rFont val="Calibri"/>
        <family val="2"/>
      </rPr>
      <t>CONTADERO</t>
    </r>
  </si>
  <si>
    <r>
      <rPr>
        <sz val="11"/>
        <rFont val="Calibri"/>
        <family val="2"/>
      </rPr>
      <t>52215</t>
    </r>
  </si>
  <si>
    <r>
      <rPr>
        <sz val="11"/>
        <rFont val="Calibri"/>
        <family val="2"/>
      </rPr>
      <t>52215000</t>
    </r>
  </si>
  <si>
    <r>
      <rPr>
        <sz val="11"/>
        <rFont val="Calibri"/>
        <family val="2"/>
      </rPr>
      <t>52224</t>
    </r>
  </si>
  <si>
    <r>
      <rPr>
        <sz val="11"/>
        <rFont val="Calibri"/>
        <family val="2"/>
      </rPr>
      <t>52224000</t>
    </r>
  </si>
  <si>
    <r>
      <rPr>
        <sz val="11"/>
        <rFont val="Calibri"/>
        <family val="2"/>
      </rPr>
      <t>CUASPÚD</t>
    </r>
  </si>
  <si>
    <r>
      <rPr>
        <sz val="11"/>
        <rFont val="Calibri"/>
        <family val="2"/>
      </rPr>
      <t>52227</t>
    </r>
  </si>
  <si>
    <r>
      <rPr>
        <sz val="11"/>
        <rFont val="Calibri"/>
        <family val="2"/>
      </rPr>
      <t>52227000</t>
    </r>
  </si>
  <si>
    <r>
      <rPr>
        <sz val="11"/>
        <rFont val="Calibri"/>
        <family val="2"/>
      </rPr>
      <t>CUMBAL</t>
    </r>
  </si>
  <si>
    <r>
      <rPr>
        <sz val="11"/>
        <rFont val="Calibri"/>
        <family val="2"/>
      </rPr>
      <t>52233</t>
    </r>
  </si>
  <si>
    <r>
      <rPr>
        <sz val="11"/>
        <rFont val="Calibri"/>
        <family val="2"/>
      </rPr>
      <t>52233000</t>
    </r>
  </si>
  <si>
    <r>
      <rPr>
        <sz val="11"/>
        <rFont val="Calibri"/>
        <family val="2"/>
      </rPr>
      <t>CUMBITARA</t>
    </r>
  </si>
  <si>
    <r>
      <rPr>
        <sz val="11"/>
        <rFont val="Calibri"/>
        <family val="2"/>
      </rPr>
      <t>52240</t>
    </r>
  </si>
  <si>
    <r>
      <rPr>
        <sz val="11"/>
        <rFont val="Calibri"/>
        <family val="2"/>
      </rPr>
      <t>52240000</t>
    </r>
  </si>
  <si>
    <r>
      <rPr>
        <sz val="11"/>
        <rFont val="Calibri"/>
        <family val="2"/>
      </rPr>
      <t>CHACHAGÜÍ</t>
    </r>
  </si>
  <si>
    <r>
      <rPr>
        <sz val="11"/>
        <rFont val="Calibri"/>
        <family val="2"/>
      </rPr>
      <t>52250</t>
    </r>
  </si>
  <si>
    <r>
      <rPr>
        <sz val="11"/>
        <rFont val="Calibri"/>
        <family val="2"/>
      </rPr>
      <t>52250000</t>
    </r>
  </si>
  <si>
    <r>
      <rPr>
        <sz val="11"/>
        <rFont val="Calibri"/>
        <family val="2"/>
      </rPr>
      <t>EL CHARCO</t>
    </r>
  </si>
  <si>
    <r>
      <rPr>
        <sz val="11"/>
        <rFont val="Calibri"/>
        <family val="2"/>
      </rPr>
      <t>52254</t>
    </r>
  </si>
  <si>
    <r>
      <rPr>
        <sz val="11"/>
        <rFont val="Calibri"/>
        <family val="2"/>
      </rPr>
      <t>52254000</t>
    </r>
  </si>
  <si>
    <r>
      <rPr>
        <sz val="11"/>
        <rFont val="Calibri"/>
        <family val="2"/>
      </rPr>
      <t>EL PEÑOL</t>
    </r>
  </si>
  <si>
    <r>
      <rPr>
        <sz val="11"/>
        <rFont val="Calibri"/>
        <family val="2"/>
      </rPr>
      <t>52256</t>
    </r>
  </si>
  <si>
    <r>
      <rPr>
        <sz val="11"/>
        <rFont val="Calibri"/>
        <family val="2"/>
      </rPr>
      <t>52256000</t>
    </r>
  </si>
  <si>
    <r>
      <rPr>
        <sz val="11"/>
        <rFont val="Calibri"/>
        <family val="2"/>
      </rPr>
      <t>EL ROSARIO</t>
    </r>
  </si>
  <si>
    <r>
      <rPr>
        <sz val="11"/>
        <rFont val="Calibri"/>
        <family val="2"/>
      </rPr>
      <t>52258</t>
    </r>
  </si>
  <si>
    <r>
      <rPr>
        <sz val="11"/>
        <rFont val="Calibri"/>
        <family val="2"/>
      </rPr>
      <t>52258000</t>
    </r>
  </si>
  <si>
    <r>
      <rPr>
        <sz val="11"/>
        <rFont val="Calibri"/>
        <family val="2"/>
      </rPr>
      <t>EL TABLÓN DE GÓMEZ</t>
    </r>
  </si>
  <si>
    <r>
      <rPr>
        <sz val="11"/>
        <rFont val="Calibri"/>
        <family val="2"/>
      </rPr>
      <t>52260</t>
    </r>
  </si>
  <si>
    <r>
      <rPr>
        <sz val="11"/>
        <rFont val="Calibri"/>
        <family val="2"/>
      </rPr>
      <t>52260000</t>
    </r>
  </si>
  <si>
    <r>
      <rPr>
        <sz val="11"/>
        <rFont val="Calibri"/>
        <family val="2"/>
      </rPr>
      <t>52287</t>
    </r>
  </si>
  <si>
    <r>
      <rPr>
        <sz val="11"/>
        <rFont val="Calibri"/>
        <family val="2"/>
      </rPr>
      <t>52287000</t>
    </r>
  </si>
  <si>
    <r>
      <rPr>
        <sz val="11"/>
        <rFont val="Calibri"/>
        <family val="2"/>
      </rPr>
      <t>FUNES</t>
    </r>
  </si>
  <si>
    <r>
      <rPr>
        <sz val="11"/>
        <rFont val="Calibri"/>
        <family val="2"/>
      </rPr>
      <t>52317</t>
    </r>
  </si>
  <si>
    <r>
      <rPr>
        <sz val="11"/>
        <rFont val="Calibri"/>
        <family val="2"/>
      </rPr>
      <t>52317000</t>
    </r>
  </si>
  <si>
    <r>
      <rPr>
        <sz val="11"/>
        <rFont val="Calibri"/>
        <family val="2"/>
      </rPr>
      <t>GUACHUCAL</t>
    </r>
  </si>
  <si>
    <r>
      <rPr>
        <sz val="11"/>
        <rFont val="Calibri"/>
        <family val="2"/>
      </rPr>
      <t>52320</t>
    </r>
  </si>
  <si>
    <r>
      <rPr>
        <sz val="11"/>
        <rFont val="Calibri"/>
        <family val="2"/>
      </rPr>
      <t>52320000</t>
    </r>
  </si>
  <si>
    <r>
      <rPr>
        <sz val="11"/>
        <rFont val="Calibri"/>
        <family val="2"/>
      </rPr>
      <t>GUAITARILLA</t>
    </r>
  </si>
  <si>
    <r>
      <rPr>
        <sz val="11"/>
        <rFont val="Calibri"/>
        <family val="2"/>
      </rPr>
      <t>52323</t>
    </r>
  </si>
  <si>
    <r>
      <rPr>
        <sz val="11"/>
        <rFont val="Calibri"/>
        <family val="2"/>
      </rPr>
      <t>52323000</t>
    </r>
  </si>
  <si>
    <r>
      <rPr>
        <sz val="11"/>
        <rFont val="Calibri"/>
        <family val="2"/>
      </rPr>
      <t>GUALMATÁN</t>
    </r>
  </si>
  <si>
    <r>
      <rPr>
        <sz val="11"/>
        <rFont val="Calibri"/>
        <family val="2"/>
      </rPr>
      <t>52352</t>
    </r>
  </si>
  <si>
    <r>
      <rPr>
        <sz val="11"/>
        <rFont val="Calibri"/>
        <family val="2"/>
      </rPr>
      <t>52352000</t>
    </r>
  </si>
  <si>
    <r>
      <rPr>
        <sz val="11"/>
        <rFont val="Calibri"/>
        <family val="2"/>
      </rPr>
      <t>ILES</t>
    </r>
  </si>
  <si>
    <r>
      <rPr>
        <sz val="11"/>
        <rFont val="Calibri"/>
        <family val="2"/>
      </rPr>
      <t>52354</t>
    </r>
  </si>
  <si>
    <r>
      <rPr>
        <sz val="11"/>
        <rFont val="Calibri"/>
        <family val="2"/>
      </rPr>
      <t>52354000</t>
    </r>
  </si>
  <si>
    <r>
      <rPr>
        <sz val="11"/>
        <rFont val="Calibri"/>
        <family val="2"/>
      </rPr>
      <t>IMUÉS</t>
    </r>
  </si>
  <si>
    <r>
      <rPr>
        <sz val="11"/>
        <rFont val="Calibri"/>
        <family val="2"/>
      </rPr>
      <t>52356</t>
    </r>
  </si>
  <si>
    <r>
      <rPr>
        <sz val="11"/>
        <rFont val="Calibri"/>
        <family val="2"/>
      </rPr>
      <t>52356000</t>
    </r>
  </si>
  <si>
    <r>
      <rPr>
        <sz val="11"/>
        <rFont val="Calibri"/>
        <family val="2"/>
      </rPr>
      <t>IPIALES</t>
    </r>
  </si>
  <si>
    <r>
      <rPr>
        <sz val="11"/>
        <rFont val="Calibri"/>
        <family val="2"/>
      </rPr>
      <t>52378</t>
    </r>
  </si>
  <si>
    <r>
      <rPr>
        <sz val="11"/>
        <rFont val="Calibri"/>
        <family val="2"/>
      </rPr>
      <t>52378000</t>
    </r>
  </si>
  <si>
    <r>
      <rPr>
        <sz val="11"/>
        <rFont val="Calibri"/>
        <family val="2"/>
      </rPr>
      <t>LA CRUZ</t>
    </r>
  </si>
  <si>
    <r>
      <rPr>
        <sz val="11"/>
        <rFont val="Calibri"/>
        <family val="2"/>
      </rPr>
      <t>52381</t>
    </r>
  </si>
  <si>
    <r>
      <rPr>
        <sz val="11"/>
        <rFont val="Calibri"/>
        <family val="2"/>
      </rPr>
      <t>52381000</t>
    </r>
  </si>
  <si>
    <r>
      <rPr>
        <sz val="11"/>
        <rFont val="Calibri"/>
        <family val="2"/>
      </rPr>
      <t>LA FLORIDA</t>
    </r>
  </si>
  <si>
    <r>
      <rPr>
        <sz val="11"/>
        <rFont val="Calibri"/>
        <family val="2"/>
      </rPr>
      <t>52385</t>
    </r>
  </si>
  <si>
    <r>
      <rPr>
        <sz val="11"/>
        <rFont val="Calibri"/>
        <family val="2"/>
      </rPr>
      <t>52385000</t>
    </r>
  </si>
  <si>
    <r>
      <rPr>
        <sz val="11"/>
        <rFont val="Calibri"/>
        <family val="2"/>
      </rPr>
      <t>LA LLANADA</t>
    </r>
  </si>
  <si>
    <r>
      <rPr>
        <sz val="11"/>
        <rFont val="Calibri"/>
        <family val="2"/>
      </rPr>
      <t>52390</t>
    </r>
  </si>
  <si>
    <r>
      <rPr>
        <sz val="11"/>
        <rFont val="Calibri"/>
        <family val="2"/>
      </rPr>
      <t>52390000</t>
    </r>
  </si>
  <si>
    <r>
      <rPr>
        <sz val="11"/>
        <rFont val="Calibri"/>
        <family val="2"/>
      </rPr>
      <t>LA TOLA</t>
    </r>
  </si>
  <si>
    <r>
      <rPr>
        <sz val="11"/>
        <rFont val="Calibri"/>
        <family val="2"/>
      </rPr>
      <t>52399</t>
    </r>
  </si>
  <si>
    <r>
      <rPr>
        <sz val="11"/>
        <rFont val="Calibri"/>
        <family val="2"/>
      </rPr>
      <t>52399000</t>
    </r>
  </si>
  <si>
    <r>
      <rPr>
        <sz val="11"/>
        <rFont val="Calibri"/>
        <family val="2"/>
      </rPr>
      <t>52405</t>
    </r>
  </si>
  <si>
    <r>
      <rPr>
        <sz val="11"/>
        <rFont val="Calibri"/>
        <family val="2"/>
      </rPr>
      <t>52405000</t>
    </r>
  </si>
  <si>
    <r>
      <rPr>
        <sz val="11"/>
        <rFont val="Calibri"/>
        <family val="2"/>
      </rPr>
      <t>LEIVA</t>
    </r>
  </si>
  <si>
    <r>
      <rPr>
        <sz val="11"/>
        <rFont val="Calibri"/>
        <family val="2"/>
      </rPr>
      <t>52411</t>
    </r>
  </si>
  <si>
    <r>
      <rPr>
        <sz val="11"/>
        <rFont val="Calibri"/>
        <family val="2"/>
      </rPr>
      <t>52411000</t>
    </r>
  </si>
  <si>
    <r>
      <rPr>
        <sz val="11"/>
        <rFont val="Calibri"/>
        <family val="2"/>
      </rPr>
      <t>LINARES</t>
    </r>
  </si>
  <si>
    <r>
      <rPr>
        <sz val="11"/>
        <rFont val="Calibri"/>
        <family val="2"/>
      </rPr>
      <t>52418</t>
    </r>
  </si>
  <si>
    <r>
      <rPr>
        <sz val="11"/>
        <rFont val="Calibri"/>
        <family val="2"/>
      </rPr>
      <t>52418000</t>
    </r>
  </si>
  <si>
    <r>
      <rPr>
        <sz val="11"/>
        <rFont val="Calibri"/>
        <family val="2"/>
      </rPr>
      <t>LOS ANDES</t>
    </r>
  </si>
  <si>
    <r>
      <rPr>
        <sz val="11"/>
        <rFont val="Calibri"/>
        <family val="2"/>
      </rPr>
      <t>52427</t>
    </r>
  </si>
  <si>
    <r>
      <rPr>
        <sz val="11"/>
        <rFont val="Calibri"/>
        <family val="2"/>
      </rPr>
      <t>52427000</t>
    </r>
  </si>
  <si>
    <r>
      <rPr>
        <sz val="11"/>
        <rFont val="Calibri"/>
        <family val="2"/>
      </rPr>
      <t>MAGÜÍ</t>
    </r>
  </si>
  <si>
    <r>
      <rPr>
        <sz val="11"/>
        <rFont val="Calibri"/>
        <family val="2"/>
      </rPr>
      <t>52435</t>
    </r>
  </si>
  <si>
    <r>
      <rPr>
        <sz val="11"/>
        <rFont val="Calibri"/>
        <family val="2"/>
      </rPr>
      <t>52435000</t>
    </r>
  </si>
  <si>
    <r>
      <rPr>
        <sz val="11"/>
        <rFont val="Calibri"/>
        <family val="2"/>
      </rPr>
      <t>MALLAMA</t>
    </r>
  </si>
  <si>
    <r>
      <rPr>
        <sz val="11"/>
        <rFont val="Calibri"/>
        <family val="2"/>
      </rPr>
      <t>52473</t>
    </r>
  </si>
  <si>
    <r>
      <rPr>
        <sz val="11"/>
        <rFont val="Calibri"/>
        <family val="2"/>
      </rPr>
      <t>52473000</t>
    </r>
  </si>
  <si>
    <r>
      <rPr>
        <sz val="11"/>
        <rFont val="Calibri"/>
        <family val="2"/>
      </rPr>
      <t>52480</t>
    </r>
  </si>
  <si>
    <r>
      <rPr>
        <sz val="11"/>
        <rFont val="Calibri"/>
        <family val="2"/>
      </rPr>
      <t>52480000</t>
    </r>
  </si>
  <si>
    <r>
      <rPr>
        <sz val="11"/>
        <rFont val="Calibri"/>
        <family val="2"/>
      </rPr>
      <t>52490</t>
    </r>
  </si>
  <si>
    <r>
      <rPr>
        <sz val="11"/>
        <rFont val="Calibri"/>
        <family val="2"/>
      </rPr>
      <t>52490000</t>
    </r>
  </si>
  <si>
    <r>
      <rPr>
        <sz val="11"/>
        <rFont val="Calibri"/>
        <family val="2"/>
      </rPr>
      <t>OLAYA HERRERA</t>
    </r>
  </si>
  <si>
    <r>
      <rPr>
        <sz val="11"/>
        <rFont val="Calibri"/>
        <family val="2"/>
      </rPr>
      <t>52506</t>
    </r>
  </si>
  <si>
    <r>
      <rPr>
        <sz val="11"/>
        <rFont val="Calibri"/>
        <family val="2"/>
      </rPr>
      <t>52506000</t>
    </r>
  </si>
  <si>
    <r>
      <rPr>
        <sz val="11"/>
        <rFont val="Calibri"/>
        <family val="2"/>
      </rPr>
      <t>OSPINA</t>
    </r>
  </si>
  <si>
    <r>
      <rPr>
        <sz val="11"/>
        <rFont val="Calibri"/>
        <family val="2"/>
      </rPr>
      <t>52520</t>
    </r>
  </si>
  <si>
    <r>
      <rPr>
        <sz val="11"/>
        <rFont val="Calibri"/>
        <family val="2"/>
      </rPr>
      <t>52520000</t>
    </r>
  </si>
  <si>
    <r>
      <rPr>
        <sz val="11"/>
        <rFont val="Calibri"/>
        <family val="2"/>
      </rPr>
      <t>FRANCISCO PIZARRO</t>
    </r>
  </si>
  <si>
    <r>
      <rPr>
        <sz val="11"/>
        <rFont val="Calibri"/>
        <family val="2"/>
      </rPr>
      <t>52540</t>
    </r>
  </si>
  <si>
    <r>
      <rPr>
        <sz val="11"/>
        <rFont val="Calibri"/>
        <family val="2"/>
      </rPr>
      <t>52540000</t>
    </r>
  </si>
  <si>
    <r>
      <rPr>
        <sz val="11"/>
        <rFont val="Calibri"/>
        <family val="2"/>
      </rPr>
      <t>POLICARPA</t>
    </r>
  </si>
  <si>
    <r>
      <rPr>
        <sz val="11"/>
        <rFont val="Calibri"/>
        <family val="2"/>
      </rPr>
      <t>52560</t>
    </r>
  </si>
  <si>
    <r>
      <rPr>
        <sz val="11"/>
        <rFont val="Calibri"/>
        <family val="2"/>
      </rPr>
      <t>52560000</t>
    </r>
  </si>
  <si>
    <r>
      <rPr>
        <sz val="11"/>
        <rFont val="Calibri"/>
        <family val="2"/>
      </rPr>
      <t>POTOSÍ</t>
    </r>
  </si>
  <si>
    <r>
      <rPr>
        <sz val="11"/>
        <rFont val="Calibri"/>
        <family val="2"/>
      </rPr>
      <t>52565</t>
    </r>
  </si>
  <si>
    <r>
      <rPr>
        <sz val="11"/>
        <rFont val="Calibri"/>
        <family val="2"/>
      </rPr>
      <t>52565000</t>
    </r>
  </si>
  <si>
    <r>
      <rPr>
        <sz val="11"/>
        <rFont val="Calibri"/>
        <family val="2"/>
      </rPr>
      <t>52573</t>
    </r>
  </si>
  <si>
    <r>
      <rPr>
        <sz val="11"/>
        <rFont val="Calibri"/>
        <family val="2"/>
      </rPr>
      <t>52573000</t>
    </r>
  </si>
  <si>
    <r>
      <rPr>
        <sz val="11"/>
        <rFont val="Calibri"/>
        <family val="2"/>
      </rPr>
      <t>PUERRES</t>
    </r>
  </si>
  <si>
    <r>
      <rPr>
        <sz val="11"/>
        <rFont val="Calibri"/>
        <family val="2"/>
      </rPr>
      <t>52585</t>
    </r>
  </si>
  <si>
    <r>
      <rPr>
        <sz val="11"/>
        <rFont val="Calibri"/>
        <family val="2"/>
      </rPr>
      <t>52585000</t>
    </r>
  </si>
  <si>
    <r>
      <rPr>
        <sz val="11"/>
        <rFont val="Calibri"/>
        <family val="2"/>
      </rPr>
      <t>PUPIALES</t>
    </r>
  </si>
  <si>
    <r>
      <rPr>
        <sz val="11"/>
        <rFont val="Calibri"/>
        <family val="2"/>
      </rPr>
      <t>52612</t>
    </r>
  </si>
  <si>
    <r>
      <rPr>
        <sz val="11"/>
        <rFont val="Calibri"/>
        <family val="2"/>
      </rPr>
      <t>52612000</t>
    </r>
  </si>
  <si>
    <r>
      <rPr>
        <sz val="11"/>
        <rFont val="Calibri"/>
        <family val="2"/>
      </rPr>
      <t>52621</t>
    </r>
  </si>
  <si>
    <r>
      <rPr>
        <sz val="11"/>
        <rFont val="Calibri"/>
        <family val="2"/>
      </rPr>
      <t>52621000</t>
    </r>
  </si>
  <si>
    <r>
      <rPr>
        <sz val="11"/>
        <rFont val="Calibri"/>
        <family val="2"/>
      </rPr>
      <t>ROBERTO PAYÁN</t>
    </r>
  </si>
  <si>
    <r>
      <rPr>
        <sz val="11"/>
        <rFont val="Calibri"/>
        <family val="2"/>
      </rPr>
      <t>52678</t>
    </r>
  </si>
  <si>
    <r>
      <rPr>
        <sz val="11"/>
        <rFont val="Calibri"/>
        <family val="2"/>
      </rPr>
      <t>52678000</t>
    </r>
  </si>
  <si>
    <r>
      <rPr>
        <sz val="11"/>
        <rFont val="Calibri"/>
        <family val="2"/>
      </rPr>
      <t>SAMANIEGO</t>
    </r>
  </si>
  <si>
    <r>
      <rPr>
        <sz val="11"/>
        <rFont val="Calibri"/>
        <family val="2"/>
      </rPr>
      <t>52683</t>
    </r>
  </si>
  <si>
    <r>
      <rPr>
        <sz val="11"/>
        <rFont val="Calibri"/>
        <family val="2"/>
      </rPr>
      <t>52683000</t>
    </r>
  </si>
  <si>
    <r>
      <rPr>
        <sz val="11"/>
        <rFont val="Calibri"/>
        <family val="2"/>
      </rPr>
      <t>SANDONÁ</t>
    </r>
  </si>
  <si>
    <r>
      <rPr>
        <sz val="11"/>
        <rFont val="Calibri"/>
        <family val="2"/>
      </rPr>
      <t>52685</t>
    </r>
  </si>
  <si>
    <r>
      <rPr>
        <sz val="11"/>
        <rFont val="Calibri"/>
        <family val="2"/>
      </rPr>
      <t>52685000</t>
    </r>
  </si>
  <si>
    <r>
      <rPr>
        <sz val="11"/>
        <rFont val="Calibri"/>
        <family val="2"/>
      </rPr>
      <t>52687</t>
    </r>
  </si>
  <si>
    <r>
      <rPr>
        <sz val="11"/>
        <rFont val="Calibri"/>
        <family val="2"/>
      </rPr>
      <t>52687000</t>
    </r>
  </si>
  <si>
    <r>
      <rPr>
        <sz val="11"/>
        <rFont val="Calibri"/>
        <family val="2"/>
      </rPr>
      <t>SAN LORENZO</t>
    </r>
  </si>
  <si>
    <r>
      <rPr>
        <sz val="11"/>
        <rFont val="Calibri"/>
        <family val="2"/>
      </rPr>
      <t>52693</t>
    </r>
  </si>
  <si>
    <r>
      <rPr>
        <sz val="11"/>
        <rFont val="Calibri"/>
        <family val="2"/>
      </rPr>
      <t>52693000</t>
    </r>
  </si>
  <si>
    <r>
      <rPr>
        <sz val="11"/>
        <rFont val="Calibri"/>
        <family val="2"/>
      </rPr>
      <t>52694</t>
    </r>
  </si>
  <si>
    <r>
      <rPr>
        <sz val="11"/>
        <rFont val="Calibri"/>
        <family val="2"/>
      </rPr>
      <t>52694000</t>
    </r>
  </si>
  <si>
    <r>
      <rPr>
        <sz val="11"/>
        <rFont val="Calibri"/>
        <family val="2"/>
      </rPr>
      <t>SAN PEDRO DE CARTAGO</t>
    </r>
  </si>
  <si>
    <r>
      <rPr>
        <sz val="11"/>
        <rFont val="Calibri"/>
        <family val="2"/>
      </rPr>
      <t>52696</t>
    </r>
  </si>
  <si>
    <r>
      <rPr>
        <sz val="11"/>
        <rFont val="Calibri"/>
        <family val="2"/>
      </rPr>
      <t>52696000</t>
    </r>
  </si>
  <si>
    <r>
      <rPr>
        <sz val="11"/>
        <rFont val="Calibri"/>
        <family val="2"/>
      </rPr>
      <t>52699</t>
    </r>
  </si>
  <si>
    <r>
      <rPr>
        <sz val="11"/>
        <rFont val="Calibri"/>
        <family val="2"/>
      </rPr>
      <t>52699000</t>
    </r>
  </si>
  <si>
    <r>
      <rPr>
        <sz val="11"/>
        <rFont val="Calibri"/>
        <family val="2"/>
      </rPr>
      <t>SANTACRUZ</t>
    </r>
  </si>
  <si>
    <r>
      <rPr>
        <sz val="11"/>
        <rFont val="Calibri"/>
        <family val="2"/>
      </rPr>
      <t>52720</t>
    </r>
  </si>
  <si>
    <r>
      <rPr>
        <sz val="11"/>
        <rFont val="Calibri"/>
        <family val="2"/>
      </rPr>
      <t>52720000</t>
    </r>
  </si>
  <si>
    <r>
      <rPr>
        <sz val="11"/>
        <rFont val="Calibri"/>
        <family val="2"/>
      </rPr>
      <t>SAPUYES</t>
    </r>
  </si>
  <si>
    <r>
      <rPr>
        <sz val="11"/>
        <rFont val="Calibri"/>
        <family val="2"/>
      </rPr>
      <t>52786</t>
    </r>
  </si>
  <si>
    <r>
      <rPr>
        <sz val="11"/>
        <rFont val="Calibri"/>
        <family val="2"/>
      </rPr>
      <t>52786000</t>
    </r>
  </si>
  <si>
    <r>
      <rPr>
        <sz val="11"/>
        <rFont val="Calibri"/>
        <family val="2"/>
      </rPr>
      <t>TAMINANGO</t>
    </r>
  </si>
  <si>
    <r>
      <rPr>
        <sz val="11"/>
        <rFont val="Calibri"/>
        <family val="2"/>
      </rPr>
      <t>52788</t>
    </r>
  </si>
  <si>
    <r>
      <rPr>
        <sz val="11"/>
        <rFont val="Calibri"/>
        <family val="2"/>
      </rPr>
      <t>52788000</t>
    </r>
  </si>
  <si>
    <r>
      <rPr>
        <sz val="11"/>
        <rFont val="Calibri"/>
        <family val="2"/>
      </rPr>
      <t>TANGUA</t>
    </r>
  </si>
  <si>
    <r>
      <rPr>
        <sz val="11"/>
        <rFont val="Calibri"/>
        <family val="2"/>
      </rPr>
      <t>52835</t>
    </r>
  </si>
  <si>
    <r>
      <rPr>
        <sz val="11"/>
        <rFont val="Calibri"/>
        <family val="2"/>
      </rPr>
      <t>52835000</t>
    </r>
  </si>
  <si>
    <r>
      <rPr>
        <sz val="11"/>
        <rFont val="Calibri"/>
        <family val="2"/>
      </rPr>
      <t>SAN ANDRÉS DE TUMACO</t>
    </r>
  </si>
  <si>
    <r>
      <rPr>
        <sz val="11"/>
        <rFont val="Calibri"/>
        <family val="2"/>
      </rPr>
      <t>52838</t>
    </r>
  </si>
  <si>
    <r>
      <rPr>
        <sz val="11"/>
        <rFont val="Calibri"/>
        <family val="2"/>
      </rPr>
      <t>52838000</t>
    </r>
  </si>
  <si>
    <r>
      <rPr>
        <sz val="11"/>
        <rFont val="Calibri"/>
        <family val="2"/>
      </rPr>
      <t>TÚQUERRES</t>
    </r>
  </si>
  <si>
    <r>
      <rPr>
        <sz val="11"/>
        <rFont val="Calibri"/>
        <family val="2"/>
      </rPr>
      <t>52885</t>
    </r>
  </si>
  <si>
    <r>
      <rPr>
        <sz val="11"/>
        <rFont val="Calibri"/>
        <family val="2"/>
      </rPr>
      <t>52885000</t>
    </r>
  </si>
  <si>
    <r>
      <rPr>
        <sz val="11"/>
        <rFont val="Calibri"/>
        <family val="2"/>
      </rPr>
      <t>YACUANQUER</t>
    </r>
  </si>
  <si>
    <r>
      <rPr>
        <sz val="11"/>
        <rFont val="Calibri"/>
        <family val="2"/>
      </rPr>
      <t>54</t>
    </r>
  </si>
  <si>
    <r>
      <rPr>
        <sz val="11"/>
        <rFont val="Calibri"/>
        <family val="2"/>
      </rPr>
      <t>54001</t>
    </r>
  </si>
  <si>
    <r>
      <rPr>
        <sz val="11"/>
        <rFont val="Calibri"/>
        <family val="2"/>
      </rPr>
      <t>54001000</t>
    </r>
  </si>
  <si>
    <r>
      <rPr>
        <sz val="11"/>
        <rFont val="Calibri"/>
        <family val="2"/>
      </rPr>
      <t>NORTE DE SANTANDER</t>
    </r>
  </si>
  <si>
    <r>
      <rPr>
        <sz val="11"/>
        <rFont val="Calibri"/>
        <family val="2"/>
      </rPr>
      <t>CÚCUTA</t>
    </r>
  </si>
  <si>
    <r>
      <rPr>
        <sz val="11"/>
        <rFont val="Calibri"/>
        <family val="2"/>
      </rPr>
      <t>54003</t>
    </r>
  </si>
  <si>
    <r>
      <rPr>
        <sz val="11"/>
        <rFont val="Calibri"/>
        <family val="2"/>
      </rPr>
      <t>54003000</t>
    </r>
  </si>
  <si>
    <r>
      <rPr>
        <sz val="11"/>
        <rFont val="Calibri"/>
        <family val="2"/>
      </rPr>
      <t>ÁBREGO</t>
    </r>
  </si>
  <si>
    <r>
      <rPr>
        <sz val="11"/>
        <rFont val="Calibri"/>
        <family val="2"/>
      </rPr>
      <t>54051</t>
    </r>
  </si>
  <si>
    <r>
      <rPr>
        <sz val="11"/>
        <rFont val="Calibri"/>
        <family val="2"/>
      </rPr>
      <t>54051000</t>
    </r>
  </si>
  <si>
    <r>
      <rPr>
        <sz val="11"/>
        <rFont val="Calibri"/>
        <family val="2"/>
      </rPr>
      <t>ARBOLEDAS</t>
    </r>
  </si>
  <si>
    <r>
      <rPr>
        <sz val="11"/>
        <rFont val="Calibri"/>
        <family val="2"/>
      </rPr>
      <t>54099</t>
    </r>
  </si>
  <si>
    <r>
      <rPr>
        <sz val="11"/>
        <rFont val="Calibri"/>
        <family val="2"/>
      </rPr>
      <t>54099000</t>
    </r>
  </si>
  <si>
    <r>
      <rPr>
        <sz val="11"/>
        <rFont val="Calibri"/>
        <family val="2"/>
      </rPr>
      <t>BOCHALEMA</t>
    </r>
  </si>
  <si>
    <r>
      <rPr>
        <sz val="11"/>
        <rFont val="Calibri"/>
        <family val="2"/>
      </rPr>
      <t>54109</t>
    </r>
  </si>
  <si>
    <r>
      <rPr>
        <sz val="11"/>
        <rFont val="Calibri"/>
        <family val="2"/>
      </rPr>
      <t>54109000</t>
    </r>
  </si>
  <si>
    <r>
      <rPr>
        <sz val="11"/>
        <rFont val="Calibri"/>
        <family val="2"/>
      </rPr>
      <t>BUCARASICA</t>
    </r>
  </si>
  <si>
    <r>
      <rPr>
        <sz val="11"/>
        <rFont val="Calibri"/>
        <family val="2"/>
      </rPr>
      <t>54125</t>
    </r>
  </si>
  <si>
    <r>
      <rPr>
        <sz val="11"/>
        <rFont val="Calibri"/>
        <family val="2"/>
      </rPr>
      <t>54125000</t>
    </r>
  </si>
  <si>
    <r>
      <rPr>
        <sz val="11"/>
        <rFont val="Calibri"/>
        <family val="2"/>
      </rPr>
      <t>CÁCOTA</t>
    </r>
  </si>
  <si>
    <r>
      <rPr>
        <sz val="11"/>
        <rFont val="Calibri"/>
        <family val="2"/>
      </rPr>
      <t>54128</t>
    </r>
  </si>
  <si>
    <r>
      <rPr>
        <sz val="11"/>
        <rFont val="Calibri"/>
        <family val="2"/>
      </rPr>
      <t>54128000</t>
    </r>
  </si>
  <si>
    <r>
      <rPr>
        <sz val="11"/>
        <rFont val="Calibri"/>
        <family val="2"/>
      </rPr>
      <t>CÁCHIRA</t>
    </r>
  </si>
  <si>
    <r>
      <rPr>
        <sz val="11"/>
        <rFont val="Calibri"/>
        <family val="2"/>
      </rPr>
      <t>54172</t>
    </r>
  </si>
  <si>
    <r>
      <rPr>
        <sz val="11"/>
        <rFont val="Calibri"/>
        <family val="2"/>
      </rPr>
      <t>54172000</t>
    </r>
  </si>
  <si>
    <r>
      <rPr>
        <sz val="11"/>
        <rFont val="Calibri"/>
        <family val="2"/>
      </rPr>
      <t>CHINÁCOTA</t>
    </r>
  </si>
  <si>
    <r>
      <rPr>
        <sz val="11"/>
        <rFont val="Calibri"/>
        <family val="2"/>
      </rPr>
      <t>54174</t>
    </r>
  </si>
  <si>
    <r>
      <rPr>
        <sz val="11"/>
        <rFont val="Calibri"/>
        <family val="2"/>
      </rPr>
      <t>54174000</t>
    </r>
  </si>
  <si>
    <r>
      <rPr>
        <sz val="11"/>
        <rFont val="Calibri"/>
        <family val="2"/>
      </rPr>
      <t>CHITAGÁ</t>
    </r>
  </si>
  <si>
    <r>
      <rPr>
        <sz val="11"/>
        <rFont val="Calibri"/>
        <family val="2"/>
      </rPr>
      <t>54206</t>
    </r>
  </si>
  <si>
    <r>
      <rPr>
        <sz val="11"/>
        <rFont val="Calibri"/>
        <family val="2"/>
      </rPr>
      <t>54206000</t>
    </r>
  </si>
  <si>
    <r>
      <rPr>
        <sz val="11"/>
        <rFont val="Calibri"/>
        <family val="2"/>
      </rPr>
      <t>CONVENCIÓN</t>
    </r>
  </si>
  <si>
    <r>
      <rPr>
        <sz val="11"/>
        <rFont val="Calibri"/>
        <family val="2"/>
      </rPr>
      <t>54223</t>
    </r>
  </si>
  <si>
    <r>
      <rPr>
        <sz val="11"/>
        <rFont val="Calibri"/>
        <family val="2"/>
      </rPr>
      <t>54223000</t>
    </r>
  </si>
  <si>
    <r>
      <rPr>
        <sz val="11"/>
        <rFont val="Calibri"/>
        <family val="2"/>
      </rPr>
      <t>CUCUTILLA</t>
    </r>
  </si>
  <si>
    <r>
      <rPr>
        <sz val="11"/>
        <rFont val="Calibri"/>
        <family val="2"/>
      </rPr>
      <t>54239</t>
    </r>
  </si>
  <si>
    <r>
      <rPr>
        <sz val="11"/>
        <rFont val="Calibri"/>
        <family val="2"/>
      </rPr>
      <t>54239000</t>
    </r>
  </si>
  <si>
    <r>
      <rPr>
        <sz val="11"/>
        <rFont val="Calibri"/>
        <family val="2"/>
      </rPr>
      <t>DURANIA</t>
    </r>
  </si>
  <si>
    <r>
      <rPr>
        <sz val="11"/>
        <rFont val="Calibri"/>
        <family val="2"/>
      </rPr>
      <t>54245</t>
    </r>
  </si>
  <si>
    <r>
      <rPr>
        <sz val="11"/>
        <rFont val="Calibri"/>
        <family val="2"/>
      </rPr>
      <t>54245000</t>
    </r>
  </si>
  <si>
    <r>
      <rPr>
        <sz val="11"/>
        <rFont val="Calibri"/>
        <family val="2"/>
      </rPr>
      <t>EL CARMEN</t>
    </r>
  </si>
  <si>
    <r>
      <rPr>
        <sz val="11"/>
        <rFont val="Calibri"/>
        <family val="2"/>
      </rPr>
      <t>54250</t>
    </r>
  </si>
  <si>
    <r>
      <rPr>
        <sz val="11"/>
        <rFont val="Calibri"/>
        <family val="2"/>
      </rPr>
      <t>54250000</t>
    </r>
  </si>
  <si>
    <r>
      <rPr>
        <sz val="11"/>
        <rFont val="Calibri"/>
        <family val="2"/>
      </rPr>
      <t>EL TARRA</t>
    </r>
  </si>
  <si>
    <r>
      <rPr>
        <sz val="11"/>
        <rFont val="Calibri"/>
        <family val="2"/>
      </rPr>
      <t>54261</t>
    </r>
  </si>
  <si>
    <r>
      <rPr>
        <sz val="11"/>
        <rFont val="Calibri"/>
        <family val="2"/>
      </rPr>
      <t>54261000</t>
    </r>
  </si>
  <si>
    <r>
      <rPr>
        <sz val="11"/>
        <rFont val="Calibri"/>
        <family val="2"/>
      </rPr>
      <t>EL ZULIA</t>
    </r>
  </si>
  <si>
    <r>
      <rPr>
        <sz val="11"/>
        <rFont val="Calibri"/>
        <family val="2"/>
      </rPr>
      <t>54313</t>
    </r>
  </si>
  <si>
    <r>
      <rPr>
        <sz val="11"/>
        <rFont val="Calibri"/>
        <family val="2"/>
      </rPr>
      <t>54313000</t>
    </r>
  </si>
  <si>
    <r>
      <rPr>
        <sz val="11"/>
        <rFont val="Calibri"/>
        <family val="2"/>
      </rPr>
      <t>GRAMALOTE</t>
    </r>
  </si>
  <si>
    <r>
      <rPr>
        <sz val="11"/>
        <rFont val="Calibri"/>
        <family val="2"/>
      </rPr>
      <t>54344</t>
    </r>
  </si>
  <si>
    <r>
      <rPr>
        <sz val="11"/>
        <rFont val="Calibri"/>
        <family val="2"/>
      </rPr>
      <t>54344000</t>
    </r>
  </si>
  <si>
    <r>
      <rPr>
        <sz val="11"/>
        <rFont val="Calibri"/>
        <family val="2"/>
      </rPr>
      <t>HACARÍ</t>
    </r>
  </si>
  <si>
    <r>
      <rPr>
        <sz val="11"/>
        <rFont val="Calibri"/>
        <family val="2"/>
      </rPr>
      <t>54347</t>
    </r>
  </si>
  <si>
    <r>
      <rPr>
        <sz val="11"/>
        <rFont val="Calibri"/>
        <family val="2"/>
      </rPr>
      <t>54347000</t>
    </r>
  </si>
  <si>
    <r>
      <rPr>
        <sz val="11"/>
        <rFont val="Calibri"/>
        <family val="2"/>
      </rPr>
      <t>HERRÁN</t>
    </r>
  </si>
  <si>
    <r>
      <rPr>
        <sz val="11"/>
        <rFont val="Calibri"/>
        <family val="2"/>
      </rPr>
      <t>54377</t>
    </r>
  </si>
  <si>
    <r>
      <rPr>
        <sz val="11"/>
        <rFont val="Calibri"/>
        <family val="2"/>
      </rPr>
      <t>54377000</t>
    </r>
  </si>
  <si>
    <r>
      <rPr>
        <sz val="11"/>
        <rFont val="Calibri"/>
        <family val="2"/>
      </rPr>
      <t>LABATECA</t>
    </r>
  </si>
  <si>
    <r>
      <rPr>
        <sz val="11"/>
        <rFont val="Calibri"/>
        <family val="2"/>
      </rPr>
      <t>54385</t>
    </r>
  </si>
  <si>
    <r>
      <rPr>
        <sz val="11"/>
        <rFont val="Calibri"/>
        <family val="2"/>
      </rPr>
      <t>54385000</t>
    </r>
  </si>
  <si>
    <r>
      <rPr>
        <sz val="11"/>
        <rFont val="Calibri"/>
        <family val="2"/>
      </rPr>
      <t>LA ESPERANZA</t>
    </r>
  </si>
  <si>
    <r>
      <rPr>
        <sz val="11"/>
        <rFont val="Calibri"/>
        <family val="2"/>
      </rPr>
      <t>54398</t>
    </r>
  </si>
  <si>
    <r>
      <rPr>
        <sz val="11"/>
        <rFont val="Calibri"/>
        <family val="2"/>
      </rPr>
      <t>54398000</t>
    </r>
  </si>
  <si>
    <r>
      <rPr>
        <sz val="11"/>
        <rFont val="Calibri"/>
        <family val="2"/>
      </rPr>
      <t>LA PLAYA</t>
    </r>
  </si>
  <si>
    <r>
      <rPr>
        <sz val="11"/>
        <rFont val="Calibri"/>
        <family val="2"/>
      </rPr>
      <t>54405</t>
    </r>
  </si>
  <si>
    <r>
      <rPr>
        <sz val="11"/>
        <rFont val="Calibri"/>
        <family val="2"/>
      </rPr>
      <t>54405000</t>
    </r>
  </si>
  <si>
    <r>
      <rPr>
        <sz val="11"/>
        <rFont val="Calibri"/>
        <family val="2"/>
      </rPr>
      <t>LOS PATIOS</t>
    </r>
  </si>
  <si>
    <r>
      <rPr>
        <sz val="11"/>
        <rFont val="Calibri"/>
        <family val="2"/>
      </rPr>
      <t>54418</t>
    </r>
  </si>
  <si>
    <r>
      <rPr>
        <sz val="11"/>
        <rFont val="Calibri"/>
        <family val="2"/>
      </rPr>
      <t>54418000</t>
    </r>
  </si>
  <si>
    <r>
      <rPr>
        <sz val="11"/>
        <rFont val="Calibri"/>
        <family val="2"/>
      </rPr>
      <t>LOURDES</t>
    </r>
  </si>
  <si>
    <r>
      <rPr>
        <sz val="11"/>
        <rFont val="Calibri"/>
        <family val="2"/>
      </rPr>
      <t>54480</t>
    </r>
  </si>
  <si>
    <r>
      <rPr>
        <sz val="11"/>
        <rFont val="Calibri"/>
        <family val="2"/>
      </rPr>
      <t>54480000</t>
    </r>
  </si>
  <si>
    <r>
      <rPr>
        <sz val="11"/>
        <rFont val="Calibri"/>
        <family val="2"/>
      </rPr>
      <t>MUTISCUA</t>
    </r>
  </si>
  <si>
    <r>
      <rPr>
        <sz val="11"/>
        <rFont val="Calibri"/>
        <family val="2"/>
      </rPr>
      <t>54498</t>
    </r>
  </si>
  <si>
    <r>
      <rPr>
        <sz val="11"/>
        <rFont val="Calibri"/>
        <family val="2"/>
      </rPr>
      <t>54498000</t>
    </r>
  </si>
  <si>
    <r>
      <rPr>
        <sz val="11"/>
        <rFont val="Calibri"/>
        <family val="2"/>
      </rPr>
      <t>OCAÑA</t>
    </r>
  </si>
  <si>
    <r>
      <rPr>
        <sz val="11"/>
        <rFont val="Calibri"/>
        <family val="2"/>
      </rPr>
      <t>54518</t>
    </r>
  </si>
  <si>
    <r>
      <rPr>
        <sz val="11"/>
        <rFont val="Calibri"/>
        <family val="2"/>
      </rPr>
      <t>54518000</t>
    </r>
  </si>
  <si>
    <r>
      <rPr>
        <sz val="11"/>
        <rFont val="Calibri"/>
        <family val="2"/>
      </rPr>
      <t>PAMPLONA</t>
    </r>
  </si>
  <si>
    <r>
      <rPr>
        <sz val="11"/>
        <rFont val="Calibri"/>
        <family val="2"/>
      </rPr>
      <t>54520</t>
    </r>
  </si>
  <si>
    <r>
      <rPr>
        <sz val="11"/>
        <rFont val="Calibri"/>
        <family val="2"/>
      </rPr>
      <t>54520000</t>
    </r>
  </si>
  <si>
    <r>
      <rPr>
        <sz val="11"/>
        <rFont val="Calibri"/>
        <family val="2"/>
      </rPr>
      <t>PAMPLONITA</t>
    </r>
  </si>
  <si>
    <r>
      <rPr>
        <sz val="11"/>
        <rFont val="Calibri"/>
        <family val="2"/>
      </rPr>
      <t>54553</t>
    </r>
  </si>
  <si>
    <r>
      <rPr>
        <sz val="11"/>
        <rFont val="Calibri"/>
        <family val="2"/>
      </rPr>
      <t>54553000</t>
    </r>
  </si>
  <si>
    <r>
      <rPr>
        <sz val="11"/>
        <rFont val="Calibri"/>
        <family val="2"/>
      </rPr>
      <t>PUERTO SANTANDER</t>
    </r>
  </si>
  <si>
    <r>
      <rPr>
        <sz val="11"/>
        <rFont val="Calibri"/>
        <family val="2"/>
      </rPr>
      <t>54599</t>
    </r>
  </si>
  <si>
    <r>
      <rPr>
        <sz val="11"/>
        <rFont val="Calibri"/>
        <family val="2"/>
      </rPr>
      <t>54599000</t>
    </r>
  </si>
  <si>
    <r>
      <rPr>
        <sz val="11"/>
        <rFont val="Calibri"/>
        <family val="2"/>
      </rPr>
      <t>RAGONVALIA</t>
    </r>
  </si>
  <si>
    <r>
      <rPr>
        <sz val="11"/>
        <rFont val="Calibri"/>
        <family val="2"/>
      </rPr>
      <t>54660</t>
    </r>
  </si>
  <si>
    <r>
      <rPr>
        <sz val="11"/>
        <rFont val="Calibri"/>
        <family val="2"/>
      </rPr>
      <t>54660000</t>
    </r>
  </si>
  <si>
    <r>
      <rPr>
        <sz val="11"/>
        <rFont val="Calibri"/>
        <family val="2"/>
      </rPr>
      <t>SALAZAR</t>
    </r>
  </si>
  <si>
    <r>
      <rPr>
        <sz val="11"/>
        <rFont val="Calibri"/>
        <family val="2"/>
      </rPr>
      <t>54670</t>
    </r>
  </si>
  <si>
    <r>
      <rPr>
        <sz val="11"/>
        <rFont val="Calibri"/>
        <family val="2"/>
      </rPr>
      <t>54670000</t>
    </r>
  </si>
  <si>
    <r>
      <rPr>
        <sz val="11"/>
        <rFont val="Calibri"/>
        <family val="2"/>
      </rPr>
      <t>SAN CALIXTO</t>
    </r>
  </si>
  <si>
    <r>
      <rPr>
        <sz val="11"/>
        <rFont val="Calibri"/>
        <family val="2"/>
      </rPr>
      <t>54673</t>
    </r>
  </si>
  <si>
    <r>
      <rPr>
        <sz val="11"/>
        <rFont val="Calibri"/>
        <family val="2"/>
      </rPr>
      <t>54673000</t>
    </r>
  </si>
  <si>
    <r>
      <rPr>
        <sz val="11"/>
        <rFont val="Calibri"/>
        <family val="2"/>
      </rPr>
      <t>54680</t>
    </r>
  </si>
  <si>
    <r>
      <rPr>
        <sz val="11"/>
        <rFont val="Calibri"/>
        <family val="2"/>
      </rPr>
      <t>54680000</t>
    </r>
  </si>
  <si>
    <r>
      <rPr>
        <sz val="11"/>
        <rFont val="Calibri"/>
        <family val="2"/>
      </rPr>
      <t>SANTIAGO</t>
    </r>
  </si>
  <si>
    <r>
      <rPr>
        <sz val="11"/>
        <rFont val="Calibri"/>
        <family val="2"/>
      </rPr>
      <t>54720</t>
    </r>
  </si>
  <si>
    <r>
      <rPr>
        <sz val="11"/>
        <rFont val="Calibri"/>
        <family val="2"/>
      </rPr>
      <t>54720000</t>
    </r>
  </si>
  <si>
    <r>
      <rPr>
        <sz val="11"/>
        <rFont val="Calibri"/>
        <family val="2"/>
      </rPr>
      <t>SARDINATA</t>
    </r>
  </si>
  <si>
    <r>
      <rPr>
        <sz val="11"/>
        <rFont val="Calibri"/>
        <family val="2"/>
      </rPr>
      <t>54743</t>
    </r>
  </si>
  <si>
    <r>
      <rPr>
        <sz val="11"/>
        <rFont val="Calibri"/>
        <family val="2"/>
      </rPr>
      <t>54743000</t>
    </r>
  </si>
  <si>
    <r>
      <rPr>
        <sz val="11"/>
        <rFont val="Calibri"/>
        <family val="2"/>
      </rPr>
      <t>SILOS</t>
    </r>
  </si>
  <si>
    <r>
      <rPr>
        <sz val="11"/>
        <rFont val="Calibri"/>
        <family val="2"/>
      </rPr>
      <t>54800</t>
    </r>
  </si>
  <si>
    <r>
      <rPr>
        <sz val="11"/>
        <rFont val="Calibri"/>
        <family val="2"/>
      </rPr>
      <t>54800000</t>
    </r>
  </si>
  <si>
    <r>
      <rPr>
        <sz val="11"/>
        <rFont val="Calibri"/>
        <family val="2"/>
      </rPr>
      <t>TEORAMA</t>
    </r>
  </si>
  <si>
    <r>
      <rPr>
        <sz val="11"/>
        <rFont val="Calibri"/>
        <family val="2"/>
      </rPr>
      <t>54810</t>
    </r>
  </si>
  <si>
    <r>
      <rPr>
        <sz val="11"/>
        <rFont val="Calibri"/>
        <family val="2"/>
      </rPr>
      <t>54810000</t>
    </r>
  </si>
  <si>
    <r>
      <rPr>
        <sz val="11"/>
        <rFont val="Calibri"/>
        <family val="2"/>
      </rPr>
      <t>TIBÚ</t>
    </r>
  </si>
  <si>
    <r>
      <rPr>
        <sz val="11"/>
        <rFont val="Calibri"/>
        <family val="2"/>
      </rPr>
      <t>54820</t>
    </r>
  </si>
  <si>
    <r>
      <rPr>
        <sz val="11"/>
        <rFont val="Calibri"/>
        <family val="2"/>
      </rPr>
      <t>54820000</t>
    </r>
  </si>
  <si>
    <r>
      <rPr>
        <sz val="11"/>
        <rFont val="Calibri"/>
        <family val="2"/>
      </rPr>
      <t>54871</t>
    </r>
  </si>
  <si>
    <r>
      <rPr>
        <sz val="11"/>
        <rFont val="Calibri"/>
        <family val="2"/>
      </rPr>
      <t>54871000</t>
    </r>
  </si>
  <si>
    <r>
      <rPr>
        <sz val="11"/>
        <rFont val="Calibri"/>
        <family val="2"/>
      </rPr>
      <t>VILLA CARO</t>
    </r>
  </si>
  <si>
    <r>
      <rPr>
        <sz val="11"/>
        <rFont val="Calibri"/>
        <family val="2"/>
      </rPr>
      <t>54874</t>
    </r>
  </si>
  <si>
    <r>
      <rPr>
        <sz val="11"/>
        <rFont val="Calibri"/>
        <family val="2"/>
      </rPr>
      <t>54874000</t>
    </r>
  </si>
  <si>
    <r>
      <rPr>
        <sz val="11"/>
        <rFont val="Calibri"/>
        <family val="2"/>
      </rPr>
      <t>VILLA DEL ROSARIO</t>
    </r>
  </si>
  <si>
    <r>
      <rPr>
        <sz val="11"/>
        <rFont val="Calibri"/>
        <family val="2"/>
      </rPr>
      <t>86</t>
    </r>
  </si>
  <si>
    <r>
      <rPr>
        <sz val="11"/>
        <rFont val="Calibri"/>
        <family val="2"/>
      </rPr>
      <t>86001</t>
    </r>
  </si>
  <si>
    <r>
      <rPr>
        <sz val="11"/>
        <rFont val="Calibri"/>
        <family val="2"/>
      </rPr>
      <t>86001000</t>
    </r>
  </si>
  <si>
    <r>
      <rPr>
        <sz val="11"/>
        <rFont val="Calibri"/>
        <family val="2"/>
      </rPr>
      <t>PUTUMAYO</t>
    </r>
  </si>
  <si>
    <r>
      <rPr>
        <sz val="11"/>
        <rFont val="Calibri"/>
        <family val="2"/>
      </rPr>
      <t>MOCOA</t>
    </r>
  </si>
  <si>
    <r>
      <rPr>
        <sz val="11"/>
        <rFont val="Calibri"/>
        <family val="2"/>
      </rPr>
      <t>86219</t>
    </r>
  </si>
  <si>
    <r>
      <rPr>
        <sz val="11"/>
        <rFont val="Calibri"/>
        <family val="2"/>
      </rPr>
      <t>86219000</t>
    </r>
  </si>
  <si>
    <r>
      <rPr>
        <sz val="11"/>
        <rFont val="Calibri"/>
        <family val="2"/>
      </rPr>
      <t>86320</t>
    </r>
  </si>
  <si>
    <r>
      <rPr>
        <sz val="11"/>
        <rFont val="Calibri"/>
        <family val="2"/>
      </rPr>
      <t>86320000</t>
    </r>
  </si>
  <si>
    <r>
      <rPr>
        <sz val="11"/>
        <rFont val="Calibri"/>
        <family val="2"/>
      </rPr>
      <t>ORITO</t>
    </r>
  </si>
  <si>
    <r>
      <rPr>
        <sz val="11"/>
        <rFont val="Calibri"/>
        <family val="2"/>
      </rPr>
      <t>86568</t>
    </r>
  </si>
  <si>
    <r>
      <rPr>
        <sz val="11"/>
        <rFont val="Calibri"/>
        <family val="2"/>
      </rPr>
      <t>86568000</t>
    </r>
  </si>
  <si>
    <r>
      <rPr>
        <sz val="11"/>
        <rFont val="Calibri"/>
        <family val="2"/>
      </rPr>
      <t>PUERTO ASÍS</t>
    </r>
  </si>
  <si>
    <r>
      <rPr>
        <sz val="11"/>
        <rFont val="Calibri"/>
        <family val="2"/>
      </rPr>
      <t>86569</t>
    </r>
  </si>
  <si>
    <r>
      <rPr>
        <sz val="11"/>
        <rFont val="Calibri"/>
        <family val="2"/>
      </rPr>
      <t>86569000</t>
    </r>
  </si>
  <si>
    <r>
      <rPr>
        <sz val="11"/>
        <rFont val="Calibri"/>
        <family val="2"/>
      </rPr>
      <t>PUERTO CAICEDO</t>
    </r>
  </si>
  <si>
    <r>
      <rPr>
        <sz val="11"/>
        <rFont val="Calibri"/>
        <family val="2"/>
      </rPr>
      <t>86571</t>
    </r>
  </si>
  <si>
    <r>
      <rPr>
        <sz val="11"/>
        <rFont val="Calibri"/>
        <family val="2"/>
      </rPr>
      <t>86571000</t>
    </r>
  </si>
  <si>
    <r>
      <rPr>
        <sz val="11"/>
        <rFont val="Calibri"/>
        <family val="2"/>
      </rPr>
      <t>PUERTO GUZMÁN</t>
    </r>
  </si>
  <si>
    <r>
      <rPr>
        <sz val="11"/>
        <rFont val="Calibri"/>
        <family val="2"/>
      </rPr>
      <t>86573</t>
    </r>
  </si>
  <si>
    <r>
      <rPr>
        <sz val="11"/>
        <rFont val="Calibri"/>
        <family val="2"/>
      </rPr>
      <t>86573000</t>
    </r>
  </si>
  <si>
    <r>
      <rPr>
        <sz val="11"/>
        <rFont val="Calibri"/>
        <family val="2"/>
      </rPr>
      <t>PUERTO LEGUÍZAMO</t>
    </r>
  </si>
  <si>
    <r>
      <rPr>
        <sz val="11"/>
        <rFont val="Calibri"/>
        <family val="2"/>
      </rPr>
      <t>86749</t>
    </r>
  </si>
  <si>
    <r>
      <rPr>
        <sz val="11"/>
        <rFont val="Calibri"/>
        <family val="2"/>
      </rPr>
      <t>86749000</t>
    </r>
  </si>
  <si>
    <r>
      <rPr>
        <sz val="11"/>
        <rFont val="Calibri"/>
        <family val="2"/>
      </rPr>
      <t>SIBUNDOY</t>
    </r>
  </si>
  <si>
    <r>
      <rPr>
        <sz val="11"/>
        <rFont val="Calibri"/>
        <family val="2"/>
      </rPr>
      <t>86755</t>
    </r>
  </si>
  <si>
    <r>
      <rPr>
        <sz val="11"/>
        <rFont val="Calibri"/>
        <family val="2"/>
      </rPr>
      <t>86755000</t>
    </r>
  </si>
  <si>
    <r>
      <rPr>
        <sz val="11"/>
        <rFont val="Calibri"/>
        <family val="2"/>
      </rPr>
      <t>86757</t>
    </r>
  </si>
  <si>
    <r>
      <rPr>
        <sz val="11"/>
        <rFont val="Calibri"/>
        <family val="2"/>
      </rPr>
      <t>86757000</t>
    </r>
  </si>
  <si>
    <r>
      <rPr>
        <sz val="11"/>
        <rFont val="Calibri"/>
        <family val="2"/>
      </rPr>
      <t>SAN MIGUEL</t>
    </r>
  </si>
  <si>
    <r>
      <rPr>
        <sz val="11"/>
        <rFont val="Calibri"/>
        <family val="2"/>
      </rPr>
      <t>86760</t>
    </r>
  </si>
  <si>
    <r>
      <rPr>
        <sz val="11"/>
        <rFont val="Calibri"/>
        <family val="2"/>
      </rPr>
      <t>86760000</t>
    </r>
  </si>
  <si>
    <r>
      <rPr>
        <sz val="11"/>
        <rFont val="Calibri"/>
        <family val="2"/>
      </rPr>
      <t>86865</t>
    </r>
  </si>
  <si>
    <r>
      <rPr>
        <sz val="11"/>
        <rFont val="Calibri"/>
        <family val="2"/>
      </rPr>
      <t>86865000</t>
    </r>
  </si>
  <si>
    <r>
      <rPr>
        <sz val="11"/>
        <rFont val="Calibri"/>
        <family val="2"/>
      </rPr>
      <t>VALLE DEL GUAMUEZ</t>
    </r>
  </si>
  <si>
    <r>
      <rPr>
        <sz val="11"/>
        <rFont val="Calibri"/>
        <family val="2"/>
      </rPr>
      <t>86885</t>
    </r>
  </si>
  <si>
    <r>
      <rPr>
        <sz val="11"/>
        <rFont val="Calibri"/>
        <family val="2"/>
      </rPr>
      <t>86885000</t>
    </r>
  </si>
  <si>
    <r>
      <rPr>
        <sz val="11"/>
        <rFont val="Calibri"/>
        <family val="2"/>
      </rPr>
      <t>VILLAGARZÓN</t>
    </r>
  </si>
  <si>
    <r>
      <rPr>
        <sz val="11"/>
        <rFont val="Calibri"/>
        <family val="2"/>
      </rPr>
      <t>63</t>
    </r>
  </si>
  <si>
    <r>
      <rPr>
        <sz val="11"/>
        <rFont val="Calibri"/>
        <family val="2"/>
      </rPr>
      <t>63001</t>
    </r>
  </si>
  <si>
    <r>
      <rPr>
        <sz val="11"/>
        <rFont val="Calibri"/>
        <family val="2"/>
      </rPr>
      <t>63001000</t>
    </r>
  </si>
  <si>
    <r>
      <rPr>
        <sz val="11"/>
        <rFont val="Calibri"/>
        <family val="2"/>
      </rPr>
      <t>QUINDÍO</t>
    </r>
  </si>
  <si>
    <r>
      <rPr>
        <sz val="11"/>
        <rFont val="Calibri"/>
        <family val="2"/>
      </rPr>
      <t>63111</t>
    </r>
  </si>
  <si>
    <r>
      <rPr>
        <sz val="11"/>
        <rFont val="Calibri"/>
        <family val="2"/>
      </rPr>
      <t>63111000</t>
    </r>
  </si>
  <si>
    <r>
      <rPr>
        <sz val="11"/>
        <rFont val="Calibri"/>
        <family val="2"/>
      </rPr>
      <t>63130</t>
    </r>
  </si>
  <si>
    <r>
      <rPr>
        <sz val="11"/>
        <rFont val="Calibri"/>
        <family val="2"/>
      </rPr>
      <t>63130000</t>
    </r>
  </si>
  <si>
    <r>
      <rPr>
        <sz val="11"/>
        <rFont val="Calibri"/>
        <family val="2"/>
      </rPr>
      <t>CALARCÁ</t>
    </r>
  </si>
  <si>
    <r>
      <rPr>
        <sz val="11"/>
        <rFont val="Calibri"/>
        <family val="2"/>
      </rPr>
      <t>63190</t>
    </r>
  </si>
  <si>
    <r>
      <rPr>
        <sz val="11"/>
        <rFont val="Calibri"/>
        <family val="2"/>
      </rPr>
      <t>63190000</t>
    </r>
  </si>
  <si>
    <r>
      <rPr>
        <sz val="11"/>
        <rFont val="Calibri"/>
        <family val="2"/>
      </rPr>
      <t>CIRCASIA</t>
    </r>
  </si>
  <si>
    <r>
      <rPr>
        <sz val="11"/>
        <rFont val="Calibri"/>
        <family val="2"/>
      </rPr>
      <t>63212</t>
    </r>
  </si>
  <si>
    <r>
      <rPr>
        <sz val="11"/>
        <rFont val="Calibri"/>
        <family val="2"/>
      </rPr>
      <t>63212000</t>
    </r>
  </si>
  <si>
    <r>
      <rPr>
        <sz val="11"/>
        <rFont val="Calibri"/>
        <family val="2"/>
      </rPr>
      <t>63272</t>
    </r>
  </si>
  <si>
    <r>
      <rPr>
        <sz val="11"/>
        <rFont val="Calibri"/>
        <family val="2"/>
      </rPr>
      <t>63272000</t>
    </r>
  </si>
  <si>
    <r>
      <rPr>
        <sz val="11"/>
        <rFont val="Calibri"/>
        <family val="2"/>
      </rPr>
      <t>FILANDIA</t>
    </r>
  </si>
  <si>
    <r>
      <rPr>
        <sz val="11"/>
        <rFont val="Calibri"/>
        <family val="2"/>
      </rPr>
      <t>63302</t>
    </r>
  </si>
  <si>
    <r>
      <rPr>
        <sz val="11"/>
        <rFont val="Calibri"/>
        <family val="2"/>
      </rPr>
      <t>63302000</t>
    </r>
  </si>
  <si>
    <r>
      <rPr>
        <sz val="11"/>
        <rFont val="Calibri"/>
        <family val="2"/>
      </rPr>
      <t>63401</t>
    </r>
  </si>
  <si>
    <r>
      <rPr>
        <sz val="11"/>
        <rFont val="Calibri"/>
        <family val="2"/>
      </rPr>
      <t>63401000</t>
    </r>
  </si>
  <si>
    <r>
      <rPr>
        <sz val="11"/>
        <rFont val="Calibri"/>
        <family val="2"/>
      </rPr>
      <t>LA TEBAIDA</t>
    </r>
  </si>
  <si>
    <r>
      <rPr>
        <sz val="11"/>
        <rFont val="Calibri"/>
        <family val="2"/>
      </rPr>
      <t>63470</t>
    </r>
  </si>
  <si>
    <r>
      <rPr>
        <sz val="11"/>
        <rFont val="Calibri"/>
        <family val="2"/>
      </rPr>
      <t>63470000</t>
    </r>
  </si>
  <si>
    <r>
      <rPr>
        <sz val="11"/>
        <rFont val="Calibri"/>
        <family val="2"/>
      </rPr>
      <t>MONTENEGRO</t>
    </r>
  </si>
  <si>
    <r>
      <rPr>
        <sz val="11"/>
        <rFont val="Calibri"/>
        <family val="2"/>
      </rPr>
      <t>63548</t>
    </r>
  </si>
  <si>
    <r>
      <rPr>
        <sz val="11"/>
        <rFont val="Calibri"/>
        <family val="2"/>
      </rPr>
      <t>63548000</t>
    </r>
  </si>
  <si>
    <r>
      <rPr>
        <sz val="11"/>
        <rFont val="Calibri"/>
        <family val="2"/>
      </rPr>
      <t>PIJAO</t>
    </r>
  </si>
  <si>
    <r>
      <rPr>
        <sz val="11"/>
        <rFont val="Calibri"/>
        <family val="2"/>
      </rPr>
      <t>63594</t>
    </r>
  </si>
  <si>
    <r>
      <rPr>
        <sz val="11"/>
        <rFont val="Calibri"/>
        <family val="2"/>
      </rPr>
      <t>63594000</t>
    </r>
  </si>
  <si>
    <r>
      <rPr>
        <sz val="11"/>
        <rFont val="Calibri"/>
        <family val="2"/>
      </rPr>
      <t>QUIMBAYA</t>
    </r>
  </si>
  <si>
    <r>
      <rPr>
        <sz val="11"/>
        <rFont val="Calibri"/>
        <family val="2"/>
      </rPr>
      <t>63690</t>
    </r>
  </si>
  <si>
    <r>
      <rPr>
        <sz val="11"/>
        <rFont val="Calibri"/>
        <family val="2"/>
      </rPr>
      <t>63690000</t>
    </r>
  </si>
  <si>
    <r>
      <rPr>
        <sz val="11"/>
        <rFont val="Calibri"/>
        <family val="2"/>
      </rPr>
      <t>SALENTO</t>
    </r>
  </si>
  <si>
    <r>
      <rPr>
        <sz val="11"/>
        <rFont val="Calibri"/>
        <family val="2"/>
      </rPr>
      <t>66</t>
    </r>
  </si>
  <si>
    <r>
      <rPr>
        <sz val="11"/>
        <rFont val="Calibri"/>
        <family val="2"/>
      </rPr>
      <t>66001</t>
    </r>
  </si>
  <si>
    <r>
      <rPr>
        <sz val="11"/>
        <rFont val="Calibri"/>
        <family val="2"/>
      </rPr>
      <t>66001000</t>
    </r>
  </si>
  <si>
    <r>
      <rPr>
        <sz val="11"/>
        <rFont val="Calibri"/>
        <family val="2"/>
      </rPr>
      <t>PEREIRA</t>
    </r>
  </si>
  <si>
    <r>
      <rPr>
        <sz val="11"/>
        <rFont val="Calibri"/>
        <family val="2"/>
      </rPr>
      <t>66045</t>
    </r>
  </si>
  <si>
    <r>
      <rPr>
        <sz val="11"/>
        <rFont val="Calibri"/>
        <family val="2"/>
      </rPr>
      <t>66045000</t>
    </r>
  </si>
  <si>
    <r>
      <rPr>
        <sz val="11"/>
        <rFont val="Calibri"/>
        <family val="2"/>
      </rPr>
      <t>APÍA</t>
    </r>
  </si>
  <si>
    <r>
      <rPr>
        <sz val="11"/>
        <rFont val="Calibri"/>
        <family val="2"/>
      </rPr>
      <t>66075</t>
    </r>
  </si>
  <si>
    <r>
      <rPr>
        <sz val="11"/>
        <rFont val="Calibri"/>
        <family val="2"/>
      </rPr>
      <t>66075000</t>
    </r>
  </si>
  <si>
    <r>
      <rPr>
        <sz val="11"/>
        <rFont val="Calibri"/>
        <family val="2"/>
      </rPr>
      <t>66088</t>
    </r>
  </si>
  <si>
    <r>
      <rPr>
        <sz val="11"/>
        <rFont val="Calibri"/>
        <family val="2"/>
      </rPr>
      <t>66088000</t>
    </r>
  </si>
  <si>
    <r>
      <rPr>
        <sz val="11"/>
        <rFont val="Calibri"/>
        <family val="2"/>
      </rPr>
      <t>BELÉN DE UMBRÍA</t>
    </r>
  </si>
  <si>
    <r>
      <rPr>
        <sz val="11"/>
        <rFont val="Calibri"/>
        <family val="2"/>
      </rPr>
      <t>66170</t>
    </r>
  </si>
  <si>
    <r>
      <rPr>
        <sz val="11"/>
        <rFont val="Calibri"/>
        <family val="2"/>
      </rPr>
      <t>66170000</t>
    </r>
  </si>
  <si>
    <r>
      <rPr>
        <sz val="11"/>
        <rFont val="Calibri"/>
        <family val="2"/>
      </rPr>
      <t>DOSQUEBRADAS</t>
    </r>
  </si>
  <si>
    <r>
      <rPr>
        <sz val="11"/>
        <rFont val="Calibri"/>
        <family val="2"/>
      </rPr>
      <t>66318</t>
    </r>
  </si>
  <si>
    <r>
      <rPr>
        <sz val="11"/>
        <rFont val="Calibri"/>
        <family val="2"/>
      </rPr>
      <t>66318000</t>
    </r>
  </si>
  <si>
    <r>
      <rPr>
        <sz val="11"/>
        <rFont val="Calibri"/>
        <family val="2"/>
      </rPr>
      <t>GUÁTICA</t>
    </r>
  </si>
  <si>
    <r>
      <rPr>
        <sz val="11"/>
        <rFont val="Calibri"/>
        <family val="2"/>
      </rPr>
      <t>66383</t>
    </r>
  </si>
  <si>
    <r>
      <rPr>
        <sz val="11"/>
        <rFont val="Calibri"/>
        <family val="2"/>
      </rPr>
      <t>66383000</t>
    </r>
  </si>
  <si>
    <r>
      <rPr>
        <sz val="11"/>
        <rFont val="Calibri"/>
        <family val="2"/>
      </rPr>
      <t>LA CELIA</t>
    </r>
  </si>
  <si>
    <r>
      <rPr>
        <sz val="11"/>
        <rFont val="Calibri"/>
        <family val="2"/>
      </rPr>
      <t>66400</t>
    </r>
  </si>
  <si>
    <r>
      <rPr>
        <sz val="11"/>
        <rFont val="Calibri"/>
        <family val="2"/>
      </rPr>
      <t>66400000</t>
    </r>
  </si>
  <si>
    <r>
      <rPr>
        <sz val="11"/>
        <rFont val="Calibri"/>
        <family val="2"/>
      </rPr>
      <t>LA VIRGINIA</t>
    </r>
  </si>
  <si>
    <r>
      <rPr>
        <sz val="11"/>
        <rFont val="Calibri"/>
        <family val="2"/>
      </rPr>
      <t>66440</t>
    </r>
  </si>
  <si>
    <r>
      <rPr>
        <sz val="11"/>
        <rFont val="Calibri"/>
        <family val="2"/>
      </rPr>
      <t>66440000</t>
    </r>
  </si>
  <si>
    <r>
      <rPr>
        <sz val="11"/>
        <rFont val="Calibri"/>
        <family val="2"/>
      </rPr>
      <t>MARSELLA</t>
    </r>
  </si>
  <si>
    <r>
      <rPr>
        <sz val="11"/>
        <rFont val="Calibri"/>
        <family val="2"/>
      </rPr>
      <t>66456</t>
    </r>
  </si>
  <si>
    <r>
      <rPr>
        <sz val="11"/>
        <rFont val="Calibri"/>
        <family val="2"/>
      </rPr>
      <t>66456000</t>
    </r>
  </si>
  <si>
    <r>
      <rPr>
        <sz val="11"/>
        <rFont val="Calibri"/>
        <family val="2"/>
      </rPr>
      <t>MISTRATÓ</t>
    </r>
  </si>
  <si>
    <r>
      <rPr>
        <sz val="11"/>
        <rFont val="Calibri"/>
        <family val="2"/>
      </rPr>
      <t>66572</t>
    </r>
  </si>
  <si>
    <r>
      <rPr>
        <sz val="11"/>
        <rFont val="Calibri"/>
        <family val="2"/>
      </rPr>
      <t>66572000</t>
    </r>
  </si>
  <si>
    <r>
      <rPr>
        <sz val="11"/>
        <rFont val="Calibri"/>
        <family val="2"/>
      </rPr>
      <t>PUEBLO RICO</t>
    </r>
  </si>
  <si>
    <r>
      <rPr>
        <sz val="11"/>
        <rFont val="Calibri"/>
        <family val="2"/>
      </rPr>
      <t>66594</t>
    </r>
  </si>
  <si>
    <r>
      <rPr>
        <sz val="11"/>
        <rFont val="Calibri"/>
        <family val="2"/>
      </rPr>
      <t>66594000</t>
    </r>
  </si>
  <si>
    <r>
      <rPr>
        <sz val="11"/>
        <rFont val="Calibri"/>
        <family val="2"/>
      </rPr>
      <t>QUINCHÍA</t>
    </r>
  </si>
  <si>
    <r>
      <rPr>
        <sz val="11"/>
        <rFont val="Calibri"/>
        <family val="2"/>
      </rPr>
      <t>66682</t>
    </r>
  </si>
  <si>
    <r>
      <rPr>
        <sz val="11"/>
        <rFont val="Calibri"/>
        <family val="2"/>
      </rPr>
      <t>66682000</t>
    </r>
  </si>
  <si>
    <r>
      <rPr>
        <sz val="11"/>
        <rFont val="Calibri"/>
        <family val="2"/>
      </rPr>
      <t>SANTA ROSA DE CABAL</t>
    </r>
  </si>
  <si>
    <r>
      <rPr>
        <sz val="11"/>
        <rFont val="Calibri"/>
        <family val="2"/>
      </rPr>
      <t>66687</t>
    </r>
  </si>
  <si>
    <r>
      <rPr>
        <sz val="11"/>
        <rFont val="Calibri"/>
        <family val="2"/>
      </rPr>
      <t>66687000</t>
    </r>
  </si>
  <si>
    <r>
      <rPr>
        <sz val="11"/>
        <rFont val="Calibri"/>
        <family val="2"/>
      </rPr>
      <t>SANTUARIO</t>
    </r>
  </si>
  <si>
    <r>
      <rPr>
        <sz val="11"/>
        <rFont val="Calibri"/>
        <family val="2"/>
      </rPr>
      <t>68</t>
    </r>
  </si>
  <si>
    <r>
      <rPr>
        <sz val="11"/>
        <rFont val="Calibri"/>
        <family val="2"/>
      </rPr>
      <t>68001</t>
    </r>
  </si>
  <si>
    <r>
      <rPr>
        <sz val="11"/>
        <rFont val="Calibri"/>
        <family val="2"/>
      </rPr>
      <t>68001000</t>
    </r>
  </si>
  <si>
    <r>
      <rPr>
        <sz val="11"/>
        <rFont val="Calibri"/>
        <family val="2"/>
      </rPr>
      <t>SANTANDER</t>
    </r>
  </si>
  <si>
    <r>
      <rPr>
        <sz val="11"/>
        <rFont val="Calibri"/>
        <family val="2"/>
      </rPr>
      <t>BUCARAMANGA</t>
    </r>
  </si>
  <si>
    <r>
      <rPr>
        <sz val="11"/>
        <rFont val="Calibri"/>
        <family val="2"/>
      </rPr>
      <t>68013</t>
    </r>
  </si>
  <si>
    <r>
      <rPr>
        <sz val="11"/>
        <rFont val="Calibri"/>
        <family val="2"/>
      </rPr>
      <t>68013000</t>
    </r>
  </si>
  <si>
    <r>
      <rPr>
        <sz val="11"/>
        <rFont val="Calibri"/>
        <family val="2"/>
      </rPr>
      <t>AGUADA</t>
    </r>
  </si>
  <si>
    <r>
      <rPr>
        <sz val="11"/>
        <rFont val="Calibri"/>
        <family val="2"/>
      </rPr>
      <t>68020</t>
    </r>
  </si>
  <si>
    <r>
      <rPr>
        <sz val="11"/>
        <rFont val="Calibri"/>
        <family val="2"/>
      </rPr>
      <t>68020000</t>
    </r>
  </si>
  <si>
    <r>
      <rPr>
        <sz val="11"/>
        <rFont val="Calibri"/>
        <family val="2"/>
      </rPr>
      <t>68051</t>
    </r>
  </si>
  <si>
    <r>
      <rPr>
        <sz val="11"/>
        <rFont val="Calibri"/>
        <family val="2"/>
      </rPr>
      <t>68051000</t>
    </r>
  </si>
  <si>
    <r>
      <rPr>
        <sz val="11"/>
        <rFont val="Calibri"/>
        <family val="2"/>
      </rPr>
      <t>ARATOCA</t>
    </r>
  </si>
  <si>
    <r>
      <rPr>
        <sz val="11"/>
        <rFont val="Calibri"/>
        <family val="2"/>
      </rPr>
      <t>68077</t>
    </r>
  </si>
  <si>
    <r>
      <rPr>
        <sz val="11"/>
        <rFont val="Calibri"/>
        <family val="2"/>
      </rPr>
      <t>68077000</t>
    </r>
  </si>
  <si>
    <r>
      <rPr>
        <sz val="11"/>
        <rFont val="Calibri"/>
        <family val="2"/>
      </rPr>
      <t>68079</t>
    </r>
  </si>
  <si>
    <r>
      <rPr>
        <sz val="11"/>
        <rFont val="Calibri"/>
        <family val="2"/>
      </rPr>
      <t>68079000</t>
    </r>
  </si>
  <si>
    <r>
      <rPr>
        <sz val="11"/>
        <rFont val="Calibri"/>
        <family val="2"/>
      </rPr>
      <t>BARICHARA</t>
    </r>
  </si>
  <si>
    <r>
      <rPr>
        <sz val="11"/>
        <rFont val="Calibri"/>
        <family val="2"/>
      </rPr>
      <t>68081</t>
    </r>
  </si>
  <si>
    <r>
      <rPr>
        <sz val="11"/>
        <rFont val="Calibri"/>
        <family val="2"/>
      </rPr>
      <t>68081000</t>
    </r>
  </si>
  <si>
    <r>
      <rPr>
        <sz val="11"/>
        <rFont val="Calibri"/>
        <family val="2"/>
      </rPr>
      <t>BARRANCABERMEJA</t>
    </r>
  </si>
  <si>
    <r>
      <rPr>
        <sz val="11"/>
        <rFont val="Calibri"/>
        <family val="2"/>
      </rPr>
      <t>68092</t>
    </r>
  </si>
  <si>
    <r>
      <rPr>
        <sz val="11"/>
        <rFont val="Calibri"/>
        <family val="2"/>
      </rPr>
      <t>68092000</t>
    </r>
  </si>
  <si>
    <r>
      <rPr>
        <sz val="11"/>
        <rFont val="Calibri"/>
        <family val="2"/>
      </rPr>
      <t>68101</t>
    </r>
  </si>
  <si>
    <r>
      <rPr>
        <sz val="11"/>
        <rFont val="Calibri"/>
        <family val="2"/>
      </rPr>
      <t>68101000</t>
    </r>
  </si>
  <si>
    <r>
      <rPr>
        <sz val="11"/>
        <rFont val="Calibri"/>
        <family val="2"/>
      </rPr>
      <t>68121</t>
    </r>
  </si>
  <si>
    <r>
      <rPr>
        <sz val="11"/>
        <rFont val="Calibri"/>
        <family val="2"/>
      </rPr>
      <t>68121000</t>
    </r>
  </si>
  <si>
    <r>
      <rPr>
        <sz val="11"/>
        <rFont val="Calibri"/>
        <family val="2"/>
      </rPr>
      <t>68132</t>
    </r>
  </si>
  <si>
    <r>
      <rPr>
        <sz val="11"/>
        <rFont val="Calibri"/>
        <family val="2"/>
      </rPr>
      <t>68132000</t>
    </r>
  </si>
  <si>
    <r>
      <rPr>
        <sz val="11"/>
        <rFont val="Calibri"/>
        <family val="2"/>
      </rPr>
      <t>CALIFORNIA</t>
    </r>
  </si>
  <si>
    <r>
      <rPr>
        <sz val="11"/>
        <rFont val="Calibri"/>
        <family val="2"/>
      </rPr>
      <t>68147</t>
    </r>
  </si>
  <si>
    <r>
      <rPr>
        <sz val="11"/>
        <rFont val="Calibri"/>
        <family val="2"/>
      </rPr>
      <t>68147000</t>
    </r>
  </si>
  <si>
    <r>
      <rPr>
        <sz val="11"/>
        <rFont val="Calibri"/>
        <family val="2"/>
      </rPr>
      <t>CAPITANEJO</t>
    </r>
  </si>
  <si>
    <r>
      <rPr>
        <sz val="11"/>
        <rFont val="Calibri"/>
        <family val="2"/>
      </rPr>
      <t>68152</t>
    </r>
  </si>
  <si>
    <r>
      <rPr>
        <sz val="11"/>
        <rFont val="Calibri"/>
        <family val="2"/>
      </rPr>
      <t>68152000</t>
    </r>
  </si>
  <si>
    <r>
      <rPr>
        <sz val="11"/>
        <rFont val="Calibri"/>
        <family val="2"/>
      </rPr>
      <t>CARCASÍ</t>
    </r>
  </si>
  <si>
    <r>
      <rPr>
        <sz val="11"/>
        <rFont val="Calibri"/>
        <family val="2"/>
      </rPr>
      <t>68160</t>
    </r>
  </si>
  <si>
    <r>
      <rPr>
        <sz val="11"/>
        <rFont val="Calibri"/>
        <family val="2"/>
      </rPr>
      <t>68160000</t>
    </r>
  </si>
  <si>
    <r>
      <rPr>
        <sz val="11"/>
        <rFont val="Calibri"/>
        <family val="2"/>
      </rPr>
      <t>CEPITÁ</t>
    </r>
  </si>
  <si>
    <r>
      <rPr>
        <sz val="11"/>
        <rFont val="Calibri"/>
        <family val="2"/>
      </rPr>
      <t>68162</t>
    </r>
  </si>
  <si>
    <r>
      <rPr>
        <sz val="11"/>
        <rFont val="Calibri"/>
        <family val="2"/>
      </rPr>
      <t>68162000</t>
    </r>
  </si>
  <si>
    <r>
      <rPr>
        <sz val="11"/>
        <rFont val="Calibri"/>
        <family val="2"/>
      </rPr>
      <t>CERRITO</t>
    </r>
  </si>
  <si>
    <r>
      <rPr>
        <sz val="11"/>
        <rFont val="Calibri"/>
        <family val="2"/>
      </rPr>
      <t>68167</t>
    </r>
  </si>
  <si>
    <r>
      <rPr>
        <sz val="11"/>
        <rFont val="Calibri"/>
        <family val="2"/>
      </rPr>
      <t>68167000</t>
    </r>
  </si>
  <si>
    <r>
      <rPr>
        <sz val="11"/>
        <rFont val="Calibri"/>
        <family val="2"/>
      </rPr>
      <t>CHARALÁ</t>
    </r>
  </si>
  <si>
    <r>
      <rPr>
        <sz val="11"/>
        <rFont val="Calibri"/>
        <family val="2"/>
      </rPr>
      <t>68169</t>
    </r>
  </si>
  <si>
    <r>
      <rPr>
        <sz val="11"/>
        <rFont val="Calibri"/>
        <family val="2"/>
      </rPr>
      <t>68169000</t>
    </r>
  </si>
  <si>
    <r>
      <rPr>
        <sz val="11"/>
        <rFont val="Calibri"/>
        <family val="2"/>
      </rPr>
      <t>CHARTA</t>
    </r>
  </si>
  <si>
    <r>
      <rPr>
        <sz val="11"/>
        <rFont val="Calibri"/>
        <family val="2"/>
      </rPr>
      <t>68176</t>
    </r>
  </si>
  <si>
    <r>
      <rPr>
        <sz val="11"/>
        <rFont val="Calibri"/>
        <family val="2"/>
      </rPr>
      <t>68176000</t>
    </r>
  </si>
  <si>
    <r>
      <rPr>
        <sz val="11"/>
        <rFont val="Calibri"/>
        <family val="2"/>
      </rPr>
      <t>CHIMA</t>
    </r>
  </si>
  <si>
    <r>
      <rPr>
        <sz val="11"/>
        <rFont val="Calibri"/>
        <family val="2"/>
      </rPr>
      <t>68179</t>
    </r>
  </si>
  <si>
    <r>
      <rPr>
        <sz val="11"/>
        <rFont val="Calibri"/>
        <family val="2"/>
      </rPr>
      <t>68179000</t>
    </r>
  </si>
  <si>
    <r>
      <rPr>
        <sz val="11"/>
        <rFont val="Calibri"/>
        <family val="2"/>
      </rPr>
      <t>CHIPATÁ</t>
    </r>
  </si>
  <si>
    <r>
      <rPr>
        <sz val="11"/>
        <rFont val="Calibri"/>
        <family val="2"/>
      </rPr>
      <t>68190</t>
    </r>
  </si>
  <si>
    <r>
      <rPr>
        <sz val="11"/>
        <rFont val="Calibri"/>
        <family val="2"/>
      </rPr>
      <t>68190000</t>
    </r>
  </si>
  <si>
    <r>
      <rPr>
        <sz val="11"/>
        <rFont val="Calibri"/>
        <family val="2"/>
      </rPr>
      <t>CIMITARRA</t>
    </r>
  </si>
  <si>
    <r>
      <rPr>
        <sz val="11"/>
        <rFont val="Calibri"/>
        <family val="2"/>
      </rPr>
      <t>68207</t>
    </r>
  </si>
  <si>
    <r>
      <rPr>
        <sz val="11"/>
        <rFont val="Calibri"/>
        <family val="2"/>
      </rPr>
      <t>68207000</t>
    </r>
  </si>
  <si>
    <r>
      <rPr>
        <sz val="11"/>
        <rFont val="Calibri"/>
        <family val="2"/>
      </rPr>
      <t>68209</t>
    </r>
  </si>
  <si>
    <r>
      <rPr>
        <sz val="11"/>
        <rFont val="Calibri"/>
        <family val="2"/>
      </rPr>
      <t>68209000</t>
    </r>
  </si>
  <si>
    <r>
      <rPr>
        <sz val="11"/>
        <rFont val="Calibri"/>
        <family val="2"/>
      </rPr>
      <t>CONFINES</t>
    </r>
  </si>
  <si>
    <r>
      <rPr>
        <sz val="11"/>
        <rFont val="Calibri"/>
        <family val="2"/>
      </rPr>
      <t>68211</t>
    </r>
  </si>
  <si>
    <r>
      <rPr>
        <sz val="11"/>
        <rFont val="Calibri"/>
        <family val="2"/>
      </rPr>
      <t>68211000</t>
    </r>
  </si>
  <si>
    <r>
      <rPr>
        <sz val="11"/>
        <rFont val="Calibri"/>
        <family val="2"/>
      </rPr>
      <t>CONTRATACIÓN</t>
    </r>
  </si>
  <si>
    <r>
      <rPr>
        <sz val="11"/>
        <rFont val="Calibri"/>
        <family val="2"/>
      </rPr>
      <t>68217</t>
    </r>
  </si>
  <si>
    <r>
      <rPr>
        <sz val="11"/>
        <rFont val="Calibri"/>
        <family val="2"/>
      </rPr>
      <t>68217000</t>
    </r>
  </si>
  <si>
    <r>
      <rPr>
        <sz val="11"/>
        <rFont val="Calibri"/>
        <family val="2"/>
      </rPr>
      <t>COROMORO</t>
    </r>
  </si>
  <si>
    <r>
      <rPr>
        <sz val="11"/>
        <rFont val="Calibri"/>
        <family val="2"/>
      </rPr>
      <t>68229</t>
    </r>
  </si>
  <si>
    <r>
      <rPr>
        <sz val="11"/>
        <rFont val="Calibri"/>
        <family val="2"/>
      </rPr>
      <t>68229000</t>
    </r>
  </si>
  <si>
    <r>
      <rPr>
        <sz val="11"/>
        <rFont val="Calibri"/>
        <family val="2"/>
      </rPr>
      <t>CURITÍ</t>
    </r>
  </si>
  <si>
    <r>
      <rPr>
        <sz val="11"/>
        <rFont val="Calibri"/>
        <family val="2"/>
      </rPr>
      <t>68235</t>
    </r>
  </si>
  <si>
    <r>
      <rPr>
        <sz val="11"/>
        <rFont val="Calibri"/>
        <family val="2"/>
      </rPr>
      <t>68235000</t>
    </r>
  </si>
  <si>
    <r>
      <rPr>
        <sz val="11"/>
        <rFont val="Calibri"/>
        <family val="2"/>
      </rPr>
      <t>EL CARMEN DE CHUCURÍ</t>
    </r>
  </si>
  <si>
    <r>
      <rPr>
        <sz val="11"/>
        <rFont val="Calibri"/>
        <family val="2"/>
      </rPr>
      <t>68245</t>
    </r>
  </si>
  <si>
    <r>
      <rPr>
        <sz val="11"/>
        <rFont val="Calibri"/>
        <family val="2"/>
      </rPr>
      <t>68245000</t>
    </r>
  </si>
  <si>
    <r>
      <rPr>
        <sz val="11"/>
        <rFont val="Calibri"/>
        <family val="2"/>
      </rPr>
      <t>EL GUACAMAYO</t>
    </r>
  </si>
  <si>
    <r>
      <rPr>
        <sz val="11"/>
        <rFont val="Calibri"/>
        <family val="2"/>
      </rPr>
      <t>68250</t>
    </r>
  </si>
  <si>
    <r>
      <rPr>
        <sz val="11"/>
        <rFont val="Calibri"/>
        <family val="2"/>
      </rPr>
      <t>68250000</t>
    </r>
  </si>
  <si>
    <r>
      <rPr>
        <sz val="11"/>
        <rFont val="Calibri"/>
        <family val="2"/>
      </rPr>
      <t>68255</t>
    </r>
  </si>
  <si>
    <r>
      <rPr>
        <sz val="11"/>
        <rFont val="Calibri"/>
        <family val="2"/>
      </rPr>
      <t>68255000</t>
    </r>
  </si>
  <si>
    <r>
      <rPr>
        <sz val="11"/>
        <rFont val="Calibri"/>
        <family val="2"/>
      </rPr>
      <t>EL PLAYÓN</t>
    </r>
  </si>
  <si>
    <r>
      <rPr>
        <sz val="11"/>
        <rFont val="Calibri"/>
        <family val="2"/>
      </rPr>
      <t>68264</t>
    </r>
  </si>
  <si>
    <r>
      <rPr>
        <sz val="11"/>
        <rFont val="Calibri"/>
        <family val="2"/>
      </rPr>
      <t>68264000</t>
    </r>
  </si>
  <si>
    <r>
      <rPr>
        <sz val="11"/>
        <rFont val="Calibri"/>
        <family val="2"/>
      </rPr>
      <t>ENCINO</t>
    </r>
  </si>
  <si>
    <r>
      <rPr>
        <sz val="11"/>
        <rFont val="Calibri"/>
        <family val="2"/>
      </rPr>
      <t>68266</t>
    </r>
  </si>
  <si>
    <r>
      <rPr>
        <sz val="11"/>
        <rFont val="Calibri"/>
        <family val="2"/>
      </rPr>
      <t>68266000</t>
    </r>
  </si>
  <si>
    <r>
      <rPr>
        <sz val="11"/>
        <rFont val="Calibri"/>
        <family val="2"/>
      </rPr>
      <t>ENCISO</t>
    </r>
  </si>
  <si>
    <r>
      <rPr>
        <sz val="11"/>
        <rFont val="Calibri"/>
        <family val="2"/>
      </rPr>
      <t>68271</t>
    </r>
  </si>
  <si>
    <r>
      <rPr>
        <sz val="11"/>
        <rFont val="Calibri"/>
        <family val="2"/>
      </rPr>
      <t>68271000</t>
    </r>
  </si>
  <si>
    <r>
      <rPr>
        <sz val="11"/>
        <rFont val="Calibri"/>
        <family val="2"/>
      </rPr>
      <t>FLORIÁN</t>
    </r>
  </si>
  <si>
    <r>
      <rPr>
        <sz val="11"/>
        <rFont val="Calibri"/>
        <family val="2"/>
      </rPr>
      <t>68276</t>
    </r>
  </si>
  <si>
    <r>
      <rPr>
        <sz val="11"/>
        <rFont val="Calibri"/>
        <family val="2"/>
      </rPr>
      <t>68276000</t>
    </r>
  </si>
  <si>
    <r>
      <rPr>
        <sz val="11"/>
        <rFont val="Calibri"/>
        <family val="2"/>
      </rPr>
      <t>FLORIDABLANCA</t>
    </r>
  </si>
  <si>
    <r>
      <rPr>
        <sz val="11"/>
        <rFont val="Calibri"/>
        <family val="2"/>
      </rPr>
      <t>68296</t>
    </r>
  </si>
  <si>
    <r>
      <rPr>
        <sz val="11"/>
        <rFont val="Calibri"/>
        <family val="2"/>
      </rPr>
      <t>68296000</t>
    </r>
  </si>
  <si>
    <r>
      <rPr>
        <sz val="11"/>
        <rFont val="Calibri"/>
        <family val="2"/>
      </rPr>
      <t>GALÁN</t>
    </r>
  </si>
  <si>
    <r>
      <rPr>
        <sz val="11"/>
        <rFont val="Calibri"/>
        <family val="2"/>
      </rPr>
      <t>68298</t>
    </r>
  </si>
  <si>
    <r>
      <rPr>
        <sz val="11"/>
        <rFont val="Calibri"/>
        <family val="2"/>
      </rPr>
      <t>68298000</t>
    </r>
  </si>
  <si>
    <r>
      <rPr>
        <sz val="11"/>
        <rFont val="Calibri"/>
        <family val="2"/>
      </rPr>
      <t>GÁMBITA</t>
    </r>
  </si>
  <si>
    <r>
      <rPr>
        <sz val="11"/>
        <rFont val="Calibri"/>
        <family val="2"/>
      </rPr>
      <t>68307</t>
    </r>
  </si>
  <si>
    <r>
      <rPr>
        <sz val="11"/>
        <rFont val="Calibri"/>
        <family val="2"/>
      </rPr>
      <t>68307000</t>
    </r>
  </si>
  <si>
    <r>
      <rPr>
        <sz val="11"/>
        <rFont val="Calibri"/>
        <family val="2"/>
      </rPr>
      <t>GIRÓN</t>
    </r>
  </si>
  <si>
    <r>
      <rPr>
        <sz val="11"/>
        <rFont val="Calibri"/>
        <family val="2"/>
      </rPr>
      <t>68318</t>
    </r>
  </si>
  <si>
    <r>
      <rPr>
        <sz val="11"/>
        <rFont val="Calibri"/>
        <family val="2"/>
      </rPr>
      <t>68318000</t>
    </r>
  </si>
  <si>
    <r>
      <rPr>
        <sz val="11"/>
        <rFont val="Calibri"/>
        <family val="2"/>
      </rPr>
      <t>GUACA</t>
    </r>
  </si>
  <si>
    <r>
      <rPr>
        <sz val="11"/>
        <rFont val="Calibri"/>
        <family val="2"/>
      </rPr>
      <t>68320</t>
    </r>
  </si>
  <si>
    <r>
      <rPr>
        <sz val="11"/>
        <rFont val="Calibri"/>
        <family val="2"/>
      </rPr>
      <t>68320000</t>
    </r>
  </si>
  <si>
    <r>
      <rPr>
        <sz val="11"/>
        <rFont val="Calibri"/>
        <family val="2"/>
      </rPr>
      <t>68322</t>
    </r>
  </si>
  <si>
    <r>
      <rPr>
        <sz val="11"/>
        <rFont val="Calibri"/>
        <family val="2"/>
      </rPr>
      <t>68322000</t>
    </r>
  </si>
  <si>
    <r>
      <rPr>
        <sz val="11"/>
        <rFont val="Calibri"/>
        <family val="2"/>
      </rPr>
      <t>GUAPOTÁ</t>
    </r>
  </si>
  <si>
    <r>
      <rPr>
        <sz val="11"/>
        <rFont val="Calibri"/>
        <family val="2"/>
      </rPr>
      <t>68324</t>
    </r>
  </si>
  <si>
    <r>
      <rPr>
        <sz val="11"/>
        <rFont val="Calibri"/>
        <family val="2"/>
      </rPr>
      <t>68324000</t>
    </r>
  </si>
  <si>
    <r>
      <rPr>
        <sz val="11"/>
        <rFont val="Calibri"/>
        <family val="2"/>
      </rPr>
      <t>GUAVATÁ</t>
    </r>
  </si>
  <si>
    <r>
      <rPr>
        <sz val="11"/>
        <rFont val="Calibri"/>
        <family val="2"/>
      </rPr>
      <t>68327</t>
    </r>
  </si>
  <si>
    <r>
      <rPr>
        <sz val="11"/>
        <rFont val="Calibri"/>
        <family val="2"/>
      </rPr>
      <t>68327000</t>
    </r>
  </si>
  <si>
    <r>
      <rPr>
        <sz val="11"/>
        <rFont val="Calibri"/>
        <family val="2"/>
      </rPr>
      <t>GÜEPSA</t>
    </r>
  </si>
  <si>
    <r>
      <rPr>
        <sz val="11"/>
        <rFont val="Calibri"/>
        <family val="2"/>
      </rPr>
      <t>68344</t>
    </r>
  </si>
  <si>
    <r>
      <rPr>
        <sz val="11"/>
        <rFont val="Calibri"/>
        <family val="2"/>
      </rPr>
      <t>68344000</t>
    </r>
  </si>
  <si>
    <r>
      <rPr>
        <sz val="11"/>
        <rFont val="Calibri"/>
        <family val="2"/>
      </rPr>
      <t>HATO</t>
    </r>
  </si>
  <si>
    <r>
      <rPr>
        <sz val="11"/>
        <rFont val="Calibri"/>
        <family val="2"/>
      </rPr>
      <t>68368</t>
    </r>
  </si>
  <si>
    <r>
      <rPr>
        <sz val="11"/>
        <rFont val="Calibri"/>
        <family val="2"/>
      </rPr>
      <t>68368000</t>
    </r>
  </si>
  <si>
    <r>
      <rPr>
        <sz val="11"/>
        <rFont val="Calibri"/>
        <family val="2"/>
      </rPr>
      <t>JESÚS MARÍA</t>
    </r>
  </si>
  <si>
    <r>
      <rPr>
        <sz val="11"/>
        <rFont val="Calibri"/>
        <family val="2"/>
      </rPr>
      <t>68370</t>
    </r>
  </si>
  <si>
    <r>
      <rPr>
        <sz val="11"/>
        <rFont val="Calibri"/>
        <family val="2"/>
      </rPr>
      <t>68370000</t>
    </r>
  </si>
  <si>
    <r>
      <rPr>
        <sz val="11"/>
        <rFont val="Calibri"/>
        <family val="2"/>
      </rPr>
      <t>JORDÁN</t>
    </r>
  </si>
  <si>
    <r>
      <rPr>
        <sz val="11"/>
        <rFont val="Calibri"/>
        <family val="2"/>
      </rPr>
      <t>68377</t>
    </r>
  </si>
  <si>
    <r>
      <rPr>
        <sz val="11"/>
        <rFont val="Calibri"/>
        <family val="2"/>
      </rPr>
      <t>68377000</t>
    </r>
  </si>
  <si>
    <r>
      <rPr>
        <sz val="11"/>
        <rFont val="Calibri"/>
        <family val="2"/>
      </rPr>
      <t>LA BELLEZA</t>
    </r>
  </si>
  <si>
    <r>
      <rPr>
        <sz val="11"/>
        <rFont val="Calibri"/>
        <family val="2"/>
      </rPr>
      <t>68385</t>
    </r>
  </si>
  <si>
    <r>
      <rPr>
        <sz val="11"/>
        <rFont val="Calibri"/>
        <family val="2"/>
      </rPr>
      <t>68385000</t>
    </r>
  </si>
  <si>
    <r>
      <rPr>
        <sz val="11"/>
        <rFont val="Calibri"/>
        <family val="2"/>
      </rPr>
      <t>LANDÁZURI</t>
    </r>
  </si>
  <si>
    <r>
      <rPr>
        <sz val="11"/>
        <rFont val="Calibri"/>
        <family val="2"/>
      </rPr>
      <t>68397</t>
    </r>
  </si>
  <si>
    <r>
      <rPr>
        <sz val="11"/>
        <rFont val="Calibri"/>
        <family val="2"/>
      </rPr>
      <t>68397000</t>
    </r>
  </si>
  <si>
    <r>
      <rPr>
        <sz val="11"/>
        <rFont val="Calibri"/>
        <family val="2"/>
      </rPr>
      <t>68406</t>
    </r>
  </si>
  <si>
    <r>
      <rPr>
        <sz val="11"/>
        <rFont val="Calibri"/>
        <family val="2"/>
      </rPr>
      <t>68406000</t>
    </r>
  </si>
  <si>
    <r>
      <rPr>
        <sz val="11"/>
        <rFont val="Calibri"/>
        <family val="2"/>
      </rPr>
      <t>LEBRIJA</t>
    </r>
  </si>
  <si>
    <r>
      <rPr>
        <sz val="11"/>
        <rFont val="Calibri"/>
        <family val="2"/>
      </rPr>
      <t>68418</t>
    </r>
  </si>
  <si>
    <r>
      <rPr>
        <sz val="11"/>
        <rFont val="Calibri"/>
        <family val="2"/>
      </rPr>
      <t>68418000</t>
    </r>
  </si>
  <si>
    <r>
      <rPr>
        <sz val="11"/>
        <rFont val="Calibri"/>
        <family val="2"/>
      </rPr>
      <t>LOS SANTOS</t>
    </r>
  </si>
  <si>
    <r>
      <rPr>
        <sz val="11"/>
        <rFont val="Calibri"/>
        <family val="2"/>
      </rPr>
      <t>68425</t>
    </r>
  </si>
  <si>
    <r>
      <rPr>
        <sz val="11"/>
        <rFont val="Calibri"/>
        <family val="2"/>
      </rPr>
      <t>68425000</t>
    </r>
  </si>
  <si>
    <r>
      <rPr>
        <sz val="11"/>
        <rFont val="Calibri"/>
        <family val="2"/>
      </rPr>
      <t>MACARAVITA</t>
    </r>
  </si>
  <si>
    <r>
      <rPr>
        <sz val="11"/>
        <rFont val="Calibri"/>
        <family val="2"/>
      </rPr>
      <t>68432</t>
    </r>
  </si>
  <si>
    <r>
      <rPr>
        <sz val="11"/>
        <rFont val="Calibri"/>
        <family val="2"/>
      </rPr>
      <t>68432000</t>
    </r>
  </si>
  <si>
    <r>
      <rPr>
        <sz val="11"/>
        <rFont val="Calibri"/>
        <family val="2"/>
      </rPr>
      <t>MÁLAGA</t>
    </r>
  </si>
  <si>
    <r>
      <rPr>
        <sz val="11"/>
        <rFont val="Calibri"/>
        <family val="2"/>
      </rPr>
      <t>68444</t>
    </r>
  </si>
  <si>
    <r>
      <rPr>
        <sz val="11"/>
        <rFont val="Calibri"/>
        <family val="2"/>
      </rPr>
      <t>68444000</t>
    </r>
  </si>
  <si>
    <r>
      <rPr>
        <sz val="11"/>
        <rFont val="Calibri"/>
        <family val="2"/>
      </rPr>
      <t>MATANZA</t>
    </r>
  </si>
  <si>
    <r>
      <rPr>
        <sz val="11"/>
        <rFont val="Calibri"/>
        <family val="2"/>
      </rPr>
      <t>68464</t>
    </r>
  </si>
  <si>
    <r>
      <rPr>
        <sz val="11"/>
        <rFont val="Calibri"/>
        <family val="2"/>
      </rPr>
      <t>68464000</t>
    </r>
  </si>
  <si>
    <r>
      <rPr>
        <sz val="11"/>
        <rFont val="Calibri"/>
        <family val="2"/>
      </rPr>
      <t>MOGOTES</t>
    </r>
  </si>
  <si>
    <r>
      <rPr>
        <sz val="11"/>
        <rFont val="Calibri"/>
        <family val="2"/>
      </rPr>
      <t>68468</t>
    </r>
  </si>
  <si>
    <r>
      <rPr>
        <sz val="11"/>
        <rFont val="Calibri"/>
        <family val="2"/>
      </rPr>
      <t>68468000</t>
    </r>
  </si>
  <si>
    <r>
      <rPr>
        <sz val="11"/>
        <rFont val="Calibri"/>
        <family val="2"/>
      </rPr>
      <t>MOLAGAVITA</t>
    </r>
  </si>
  <si>
    <r>
      <rPr>
        <sz val="11"/>
        <rFont val="Calibri"/>
        <family val="2"/>
      </rPr>
      <t>68498</t>
    </r>
  </si>
  <si>
    <r>
      <rPr>
        <sz val="11"/>
        <rFont val="Calibri"/>
        <family val="2"/>
      </rPr>
      <t>68498000</t>
    </r>
  </si>
  <si>
    <r>
      <rPr>
        <sz val="11"/>
        <rFont val="Calibri"/>
        <family val="2"/>
      </rPr>
      <t>OCAMONTE</t>
    </r>
  </si>
  <si>
    <r>
      <rPr>
        <sz val="11"/>
        <rFont val="Calibri"/>
        <family val="2"/>
      </rPr>
      <t>68500</t>
    </r>
  </si>
  <si>
    <r>
      <rPr>
        <sz val="11"/>
        <rFont val="Calibri"/>
        <family val="2"/>
      </rPr>
      <t>68500000</t>
    </r>
  </si>
  <si>
    <r>
      <rPr>
        <sz val="11"/>
        <rFont val="Calibri"/>
        <family val="2"/>
      </rPr>
      <t>OIBA</t>
    </r>
  </si>
  <si>
    <r>
      <rPr>
        <sz val="11"/>
        <rFont val="Calibri"/>
        <family val="2"/>
      </rPr>
      <t>68502</t>
    </r>
  </si>
  <si>
    <r>
      <rPr>
        <sz val="11"/>
        <rFont val="Calibri"/>
        <family val="2"/>
      </rPr>
      <t>68502000</t>
    </r>
  </si>
  <si>
    <r>
      <rPr>
        <sz val="11"/>
        <rFont val="Calibri"/>
        <family val="2"/>
      </rPr>
      <t>ONZAGA</t>
    </r>
  </si>
  <si>
    <r>
      <rPr>
        <sz val="11"/>
        <rFont val="Calibri"/>
        <family val="2"/>
      </rPr>
      <t>68522</t>
    </r>
  </si>
  <si>
    <r>
      <rPr>
        <sz val="11"/>
        <rFont val="Calibri"/>
        <family val="2"/>
      </rPr>
      <t>68522000</t>
    </r>
  </si>
  <si>
    <r>
      <rPr>
        <sz val="11"/>
        <rFont val="Calibri"/>
        <family val="2"/>
      </rPr>
      <t>PALMAR</t>
    </r>
  </si>
  <si>
    <r>
      <rPr>
        <sz val="11"/>
        <rFont val="Calibri"/>
        <family val="2"/>
      </rPr>
      <t>68524</t>
    </r>
  </si>
  <si>
    <r>
      <rPr>
        <sz val="11"/>
        <rFont val="Calibri"/>
        <family val="2"/>
      </rPr>
      <t>68524000</t>
    </r>
  </si>
  <si>
    <r>
      <rPr>
        <sz val="11"/>
        <rFont val="Calibri"/>
        <family val="2"/>
      </rPr>
      <t>PALMAS DEL SOCORRO</t>
    </r>
  </si>
  <si>
    <r>
      <rPr>
        <sz val="11"/>
        <rFont val="Calibri"/>
        <family val="2"/>
      </rPr>
      <t>68533</t>
    </r>
  </si>
  <si>
    <r>
      <rPr>
        <sz val="11"/>
        <rFont val="Calibri"/>
        <family val="2"/>
      </rPr>
      <t>68533000</t>
    </r>
  </si>
  <si>
    <r>
      <rPr>
        <sz val="11"/>
        <rFont val="Calibri"/>
        <family val="2"/>
      </rPr>
      <t>PÁRAMO</t>
    </r>
  </si>
  <si>
    <r>
      <rPr>
        <sz val="11"/>
        <rFont val="Calibri"/>
        <family val="2"/>
      </rPr>
      <t>68547</t>
    </r>
  </si>
  <si>
    <r>
      <rPr>
        <sz val="11"/>
        <rFont val="Calibri"/>
        <family val="2"/>
      </rPr>
      <t>68547000</t>
    </r>
  </si>
  <si>
    <r>
      <rPr>
        <sz val="11"/>
        <rFont val="Calibri"/>
        <family val="2"/>
      </rPr>
      <t>PIEDECUESTA</t>
    </r>
  </si>
  <si>
    <r>
      <rPr>
        <sz val="11"/>
        <rFont val="Calibri"/>
        <family val="2"/>
      </rPr>
      <t>68549</t>
    </r>
  </si>
  <si>
    <r>
      <rPr>
        <sz val="11"/>
        <rFont val="Calibri"/>
        <family val="2"/>
      </rPr>
      <t>68549000</t>
    </r>
  </si>
  <si>
    <r>
      <rPr>
        <sz val="11"/>
        <rFont val="Calibri"/>
        <family val="2"/>
      </rPr>
      <t>PINCHOTE</t>
    </r>
  </si>
  <si>
    <r>
      <rPr>
        <sz val="11"/>
        <rFont val="Calibri"/>
        <family val="2"/>
      </rPr>
      <t>68572</t>
    </r>
  </si>
  <si>
    <r>
      <rPr>
        <sz val="11"/>
        <rFont val="Calibri"/>
        <family val="2"/>
      </rPr>
      <t>68572000</t>
    </r>
  </si>
  <si>
    <r>
      <rPr>
        <sz val="11"/>
        <rFont val="Calibri"/>
        <family val="2"/>
      </rPr>
      <t>PUENTE NACIONAL</t>
    </r>
  </si>
  <si>
    <r>
      <rPr>
        <sz val="11"/>
        <rFont val="Calibri"/>
        <family val="2"/>
      </rPr>
      <t>68573</t>
    </r>
  </si>
  <si>
    <r>
      <rPr>
        <sz val="11"/>
        <rFont val="Calibri"/>
        <family val="2"/>
      </rPr>
      <t>68573000</t>
    </r>
  </si>
  <si>
    <r>
      <rPr>
        <sz val="11"/>
        <rFont val="Calibri"/>
        <family val="2"/>
      </rPr>
      <t>PUERTO PARRA</t>
    </r>
  </si>
  <si>
    <r>
      <rPr>
        <sz val="11"/>
        <rFont val="Calibri"/>
        <family val="2"/>
      </rPr>
      <t>68575</t>
    </r>
  </si>
  <si>
    <r>
      <rPr>
        <sz val="11"/>
        <rFont val="Calibri"/>
        <family val="2"/>
      </rPr>
      <t>68575000</t>
    </r>
  </si>
  <si>
    <r>
      <rPr>
        <sz val="11"/>
        <rFont val="Calibri"/>
        <family val="2"/>
      </rPr>
      <t>PUERTO WILCHES</t>
    </r>
  </si>
  <si>
    <r>
      <rPr>
        <sz val="11"/>
        <rFont val="Calibri"/>
        <family val="2"/>
      </rPr>
      <t>68615</t>
    </r>
  </si>
  <si>
    <r>
      <rPr>
        <sz val="11"/>
        <rFont val="Calibri"/>
        <family val="2"/>
      </rPr>
      <t>68615000</t>
    </r>
  </si>
  <si>
    <r>
      <rPr>
        <sz val="11"/>
        <rFont val="Calibri"/>
        <family val="2"/>
      </rPr>
      <t>68655</t>
    </r>
  </si>
  <si>
    <r>
      <rPr>
        <sz val="11"/>
        <rFont val="Calibri"/>
        <family val="2"/>
      </rPr>
      <t>68655000</t>
    </r>
  </si>
  <si>
    <r>
      <rPr>
        <sz val="11"/>
        <rFont val="Calibri"/>
        <family val="2"/>
      </rPr>
      <t>SABANA DE TORRES</t>
    </r>
  </si>
  <si>
    <r>
      <rPr>
        <sz val="11"/>
        <rFont val="Calibri"/>
        <family val="2"/>
      </rPr>
      <t>68669</t>
    </r>
  </si>
  <si>
    <r>
      <rPr>
        <sz val="11"/>
        <rFont val="Calibri"/>
        <family val="2"/>
      </rPr>
      <t>68669000</t>
    </r>
  </si>
  <si>
    <r>
      <rPr>
        <sz val="11"/>
        <rFont val="Calibri"/>
        <family val="2"/>
      </rPr>
      <t>68673</t>
    </r>
  </si>
  <si>
    <r>
      <rPr>
        <sz val="11"/>
        <rFont val="Calibri"/>
        <family val="2"/>
      </rPr>
      <t>68673000</t>
    </r>
  </si>
  <si>
    <r>
      <rPr>
        <sz val="11"/>
        <rFont val="Calibri"/>
        <family val="2"/>
      </rPr>
      <t>SAN BENITO</t>
    </r>
  </si>
  <si>
    <r>
      <rPr>
        <sz val="11"/>
        <rFont val="Calibri"/>
        <family val="2"/>
      </rPr>
      <t>68679</t>
    </r>
  </si>
  <si>
    <r>
      <rPr>
        <sz val="11"/>
        <rFont val="Calibri"/>
        <family val="2"/>
      </rPr>
      <t>68679000</t>
    </r>
  </si>
  <si>
    <r>
      <rPr>
        <sz val="11"/>
        <rFont val="Calibri"/>
        <family val="2"/>
      </rPr>
      <t>SAN GIL</t>
    </r>
  </si>
  <si>
    <r>
      <rPr>
        <sz val="11"/>
        <rFont val="Calibri"/>
        <family val="2"/>
      </rPr>
      <t>68682</t>
    </r>
  </si>
  <si>
    <r>
      <rPr>
        <sz val="11"/>
        <rFont val="Calibri"/>
        <family val="2"/>
      </rPr>
      <t>68682000</t>
    </r>
  </si>
  <si>
    <r>
      <rPr>
        <sz val="11"/>
        <rFont val="Calibri"/>
        <family val="2"/>
      </rPr>
      <t>SAN JOAQUÍN</t>
    </r>
  </si>
  <si>
    <r>
      <rPr>
        <sz val="11"/>
        <rFont val="Calibri"/>
        <family val="2"/>
      </rPr>
      <t>68684</t>
    </r>
  </si>
  <si>
    <r>
      <rPr>
        <sz val="11"/>
        <rFont val="Calibri"/>
        <family val="2"/>
      </rPr>
      <t>68684000</t>
    </r>
  </si>
  <si>
    <r>
      <rPr>
        <sz val="11"/>
        <rFont val="Calibri"/>
        <family val="2"/>
      </rPr>
      <t>SAN JOSÉ DE MIRANDA</t>
    </r>
  </si>
  <si>
    <r>
      <rPr>
        <sz val="11"/>
        <rFont val="Calibri"/>
        <family val="2"/>
      </rPr>
      <t>68686</t>
    </r>
  </si>
  <si>
    <r>
      <rPr>
        <sz val="11"/>
        <rFont val="Calibri"/>
        <family val="2"/>
      </rPr>
      <t>68686000</t>
    </r>
  </si>
  <si>
    <r>
      <rPr>
        <sz val="11"/>
        <rFont val="Calibri"/>
        <family val="2"/>
      </rPr>
      <t>68689</t>
    </r>
  </si>
  <si>
    <r>
      <rPr>
        <sz val="11"/>
        <rFont val="Calibri"/>
        <family val="2"/>
      </rPr>
      <t>68689000</t>
    </r>
  </si>
  <si>
    <r>
      <rPr>
        <sz val="11"/>
        <rFont val="Calibri"/>
        <family val="2"/>
      </rPr>
      <t>SAN VICENTE DE CHUCURÍ</t>
    </r>
  </si>
  <si>
    <r>
      <rPr>
        <sz val="11"/>
        <rFont val="Calibri"/>
        <family val="2"/>
      </rPr>
      <t>68705</t>
    </r>
  </si>
  <si>
    <r>
      <rPr>
        <sz val="11"/>
        <rFont val="Calibri"/>
        <family val="2"/>
      </rPr>
      <t>68705000</t>
    </r>
  </si>
  <si>
    <r>
      <rPr>
        <sz val="11"/>
        <rFont val="Calibri"/>
        <family val="2"/>
      </rPr>
      <t>68720</t>
    </r>
  </si>
  <si>
    <r>
      <rPr>
        <sz val="11"/>
        <rFont val="Calibri"/>
        <family val="2"/>
      </rPr>
      <t>68720000</t>
    </r>
  </si>
  <si>
    <r>
      <rPr>
        <sz val="11"/>
        <rFont val="Calibri"/>
        <family val="2"/>
      </rPr>
      <t>SANTA HELENA DEL OPÓN</t>
    </r>
  </si>
  <si>
    <r>
      <rPr>
        <sz val="11"/>
        <rFont val="Calibri"/>
        <family val="2"/>
      </rPr>
      <t>68745</t>
    </r>
  </si>
  <si>
    <r>
      <rPr>
        <sz val="11"/>
        <rFont val="Calibri"/>
        <family val="2"/>
      </rPr>
      <t>68745000</t>
    </r>
  </si>
  <si>
    <r>
      <rPr>
        <sz val="11"/>
        <rFont val="Calibri"/>
        <family val="2"/>
      </rPr>
      <t>SIMACOTA</t>
    </r>
  </si>
  <si>
    <r>
      <rPr>
        <sz val="11"/>
        <rFont val="Calibri"/>
        <family val="2"/>
      </rPr>
      <t>68755</t>
    </r>
  </si>
  <si>
    <r>
      <rPr>
        <sz val="11"/>
        <rFont val="Calibri"/>
        <family val="2"/>
      </rPr>
      <t>68755000</t>
    </r>
  </si>
  <si>
    <r>
      <rPr>
        <sz val="11"/>
        <rFont val="Calibri"/>
        <family val="2"/>
      </rPr>
      <t>SOCORRO</t>
    </r>
  </si>
  <si>
    <r>
      <rPr>
        <sz val="11"/>
        <rFont val="Calibri"/>
        <family val="2"/>
      </rPr>
      <t>68770</t>
    </r>
  </si>
  <si>
    <r>
      <rPr>
        <sz val="11"/>
        <rFont val="Calibri"/>
        <family val="2"/>
      </rPr>
      <t>68770000</t>
    </r>
  </si>
  <si>
    <r>
      <rPr>
        <sz val="11"/>
        <rFont val="Calibri"/>
        <family val="2"/>
      </rPr>
      <t>SUAITA</t>
    </r>
  </si>
  <si>
    <r>
      <rPr>
        <sz val="11"/>
        <rFont val="Calibri"/>
        <family val="2"/>
      </rPr>
      <t>68773</t>
    </r>
  </si>
  <si>
    <r>
      <rPr>
        <sz val="11"/>
        <rFont val="Calibri"/>
        <family val="2"/>
      </rPr>
      <t>68773000</t>
    </r>
  </si>
  <si>
    <r>
      <rPr>
        <sz val="11"/>
        <rFont val="Calibri"/>
        <family val="2"/>
      </rPr>
      <t>68780</t>
    </r>
  </si>
  <si>
    <r>
      <rPr>
        <sz val="11"/>
        <rFont val="Calibri"/>
        <family val="2"/>
      </rPr>
      <t>68780000</t>
    </r>
  </si>
  <si>
    <r>
      <rPr>
        <sz val="11"/>
        <rFont val="Calibri"/>
        <family val="2"/>
      </rPr>
      <t>SURATÁ</t>
    </r>
  </si>
  <si>
    <r>
      <rPr>
        <sz val="11"/>
        <rFont val="Calibri"/>
        <family val="2"/>
      </rPr>
      <t>68820</t>
    </r>
  </si>
  <si>
    <r>
      <rPr>
        <sz val="11"/>
        <rFont val="Calibri"/>
        <family val="2"/>
      </rPr>
      <t>68820000</t>
    </r>
  </si>
  <si>
    <r>
      <rPr>
        <sz val="11"/>
        <rFont val="Calibri"/>
        <family val="2"/>
      </rPr>
      <t>TONA</t>
    </r>
  </si>
  <si>
    <r>
      <rPr>
        <sz val="11"/>
        <rFont val="Calibri"/>
        <family val="2"/>
      </rPr>
      <t>68855</t>
    </r>
  </si>
  <si>
    <r>
      <rPr>
        <sz val="11"/>
        <rFont val="Calibri"/>
        <family val="2"/>
      </rPr>
      <t>68855000</t>
    </r>
  </si>
  <si>
    <r>
      <rPr>
        <sz val="11"/>
        <rFont val="Calibri"/>
        <family val="2"/>
      </rPr>
      <t>VALLE DE SAN JOSÉ</t>
    </r>
  </si>
  <si>
    <r>
      <rPr>
        <sz val="11"/>
        <rFont val="Calibri"/>
        <family val="2"/>
      </rPr>
      <t>68861</t>
    </r>
  </si>
  <si>
    <r>
      <rPr>
        <sz val="11"/>
        <rFont val="Calibri"/>
        <family val="2"/>
      </rPr>
      <t>68861000</t>
    </r>
  </si>
  <si>
    <r>
      <rPr>
        <sz val="11"/>
        <rFont val="Calibri"/>
        <family val="2"/>
      </rPr>
      <t>VÉLEZ</t>
    </r>
  </si>
  <si>
    <r>
      <rPr>
        <sz val="11"/>
        <rFont val="Calibri"/>
        <family val="2"/>
      </rPr>
      <t>68867</t>
    </r>
  </si>
  <si>
    <r>
      <rPr>
        <sz val="11"/>
        <rFont val="Calibri"/>
        <family val="2"/>
      </rPr>
      <t>68867000</t>
    </r>
  </si>
  <si>
    <r>
      <rPr>
        <sz val="11"/>
        <rFont val="Calibri"/>
        <family val="2"/>
      </rPr>
      <t>VETAS</t>
    </r>
  </si>
  <si>
    <r>
      <rPr>
        <sz val="11"/>
        <rFont val="Calibri"/>
        <family val="2"/>
      </rPr>
      <t>68872</t>
    </r>
  </si>
  <si>
    <r>
      <rPr>
        <sz val="11"/>
        <rFont val="Calibri"/>
        <family val="2"/>
      </rPr>
      <t>68872000</t>
    </r>
  </si>
  <si>
    <r>
      <rPr>
        <sz val="11"/>
        <rFont val="Calibri"/>
        <family val="2"/>
      </rPr>
      <t>68895</t>
    </r>
  </si>
  <si>
    <r>
      <rPr>
        <sz val="11"/>
        <rFont val="Calibri"/>
        <family val="2"/>
      </rPr>
      <t>68895000</t>
    </r>
  </si>
  <si>
    <r>
      <rPr>
        <sz val="11"/>
        <rFont val="Calibri"/>
        <family val="2"/>
      </rPr>
      <t>ZAPATOCA</t>
    </r>
  </si>
  <si>
    <r>
      <rPr>
        <sz val="11"/>
        <rFont val="Calibri"/>
        <family val="2"/>
      </rPr>
      <t>70</t>
    </r>
  </si>
  <si>
    <r>
      <rPr>
        <sz val="11"/>
        <rFont val="Calibri"/>
        <family val="2"/>
      </rPr>
      <t>70001</t>
    </r>
  </si>
  <si>
    <r>
      <rPr>
        <sz val="11"/>
        <rFont val="Calibri"/>
        <family val="2"/>
      </rPr>
      <t>70001000</t>
    </r>
  </si>
  <si>
    <r>
      <rPr>
        <sz val="11"/>
        <rFont val="Calibri"/>
        <family val="2"/>
      </rPr>
      <t>SINCELEJO</t>
    </r>
  </si>
  <si>
    <r>
      <rPr>
        <sz val="11"/>
        <rFont val="Calibri"/>
        <family val="2"/>
      </rPr>
      <t>70110</t>
    </r>
  </si>
  <si>
    <r>
      <rPr>
        <sz val="11"/>
        <rFont val="Calibri"/>
        <family val="2"/>
      </rPr>
      <t>70110000</t>
    </r>
  </si>
  <si>
    <r>
      <rPr>
        <sz val="11"/>
        <rFont val="Calibri"/>
        <family val="2"/>
      </rPr>
      <t>70124</t>
    </r>
  </si>
  <si>
    <r>
      <rPr>
        <sz val="11"/>
        <rFont val="Calibri"/>
        <family val="2"/>
      </rPr>
      <t>70124000</t>
    </r>
  </si>
  <si>
    <r>
      <rPr>
        <sz val="11"/>
        <rFont val="Calibri"/>
        <family val="2"/>
      </rPr>
      <t>CAIMITO</t>
    </r>
  </si>
  <si>
    <r>
      <rPr>
        <sz val="11"/>
        <rFont val="Calibri"/>
        <family val="2"/>
      </rPr>
      <t>70204</t>
    </r>
  </si>
  <si>
    <r>
      <rPr>
        <sz val="11"/>
        <rFont val="Calibri"/>
        <family val="2"/>
      </rPr>
      <t>70204000</t>
    </r>
  </si>
  <si>
    <r>
      <rPr>
        <sz val="11"/>
        <rFont val="Calibri"/>
        <family val="2"/>
      </rPr>
      <t>COLOSÓ</t>
    </r>
  </si>
  <si>
    <r>
      <rPr>
        <sz val="11"/>
        <rFont val="Calibri"/>
        <family val="2"/>
      </rPr>
      <t>70215</t>
    </r>
  </si>
  <si>
    <r>
      <rPr>
        <sz val="11"/>
        <rFont val="Calibri"/>
        <family val="2"/>
      </rPr>
      <t>70215000</t>
    </r>
  </si>
  <si>
    <r>
      <rPr>
        <sz val="11"/>
        <rFont val="Calibri"/>
        <family val="2"/>
      </rPr>
      <t>COROZAL</t>
    </r>
  </si>
  <si>
    <r>
      <rPr>
        <sz val="11"/>
        <rFont val="Calibri"/>
        <family val="2"/>
      </rPr>
      <t>70221</t>
    </r>
  </si>
  <si>
    <r>
      <rPr>
        <sz val="11"/>
        <rFont val="Calibri"/>
        <family val="2"/>
      </rPr>
      <t>70221000</t>
    </r>
  </si>
  <si>
    <r>
      <rPr>
        <sz val="11"/>
        <rFont val="Calibri"/>
        <family val="2"/>
      </rPr>
      <t>COVEÑAS</t>
    </r>
  </si>
  <si>
    <r>
      <rPr>
        <sz val="11"/>
        <rFont val="Calibri"/>
        <family val="2"/>
      </rPr>
      <t>70230</t>
    </r>
  </si>
  <si>
    <r>
      <rPr>
        <sz val="11"/>
        <rFont val="Calibri"/>
        <family val="2"/>
      </rPr>
      <t>70230000</t>
    </r>
  </si>
  <si>
    <r>
      <rPr>
        <sz val="11"/>
        <rFont val="Calibri"/>
        <family val="2"/>
      </rPr>
      <t>CHALÁN</t>
    </r>
  </si>
  <si>
    <r>
      <rPr>
        <sz val="11"/>
        <rFont val="Calibri"/>
        <family val="2"/>
      </rPr>
      <t>70233</t>
    </r>
  </si>
  <si>
    <r>
      <rPr>
        <sz val="11"/>
        <rFont val="Calibri"/>
        <family val="2"/>
      </rPr>
      <t>70233000</t>
    </r>
  </si>
  <si>
    <r>
      <rPr>
        <sz val="11"/>
        <rFont val="Calibri"/>
        <family val="2"/>
      </rPr>
      <t>EL ROBLE</t>
    </r>
  </si>
  <si>
    <r>
      <rPr>
        <sz val="11"/>
        <rFont val="Calibri"/>
        <family val="2"/>
      </rPr>
      <t>70235</t>
    </r>
  </si>
  <si>
    <r>
      <rPr>
        <sz val="11"/>
        <rFont val="Calibri"/>
        <family val="2"/>
      </rPr>
      <t>70235000</t>
    </r>
  </si>
  <si>
    <r>
      <rPr>
        <sz val="11"/>
        <rFont val="Calibri"/>
        <family val="2"/>
      </rPr>
      <t>GALERAS</t>
    </r>
  </si>
  <si>
    <r>
      <rPr>
        <sz val="11"/>
        <rFont val="Calibri"/>
        <family val="2"/>
      </rPr>
      <t>70265</t>
    </r>
  </si>
  <si>
    <r>
      <rPr>
        <sz val="11"/>
        <rFont val="Calibri"/>
        <family val="2"/>
      </rPr>
      <t>70265000</t>
    </r>
  </si>
  <si>
    <r>
      <rPr>
        <sz val="11"/>
        <rFont val="Calibri"/>
        <family val="2"/>
      </rPr>
      <t>GUARANDA</t>
    </r>
  </si>
  <si>
    <r>
      <rPr>
        <sz val="11"/>
        <rFont val="Calibri"/>
        <family val="2"/>
      </rPr>
      <t>70400</t>
    </r>
  </si>
  <si>
    <r>
      <rPr>
        <sz val="11"/>
        <rFont val="Calibri"/>
        <family val="2"/>
      </rPr>
      <t>70400000</t>
    </r>
  </si>
  <si>
    <r>
      <rPr>
        <sz val="11"/>
        <rFont val="Calibri"/>
        <family val="2"/>
      </rPr>
      <t>70418</t>
    </r>
  </si>
  <si>
    <r>
      <rPr>
        <sz val="11"/>
        <rFont val="Calibri"/>
        <family val="2"/>
      </rPr>
      <t>70418000</t>
    </r>
  </si>
  <si>
    <r>
      <rPr>
        <sz val="11"/>
        <rFont val="Calibri"/>
        <family val="2"/>
      </rPr>
      <t>LOS PALMITOS</t>
    </r>
  </si>
  <si>
    <r>
      <rPr>
        <sz val="11"/>
        <rFont val="Calibri"/>
        <family val="2"/>
      </rPr>
      <t>70429</t>
    </r>
  </si>
  <si>
    <r>
      <rPr>
        <sz val="11"/>
        <rFont val="Calibri"/>
        <family val="2"/>
      </rPr>
      <t>70429000</t>
    </r>
  </si>
  <si>
    <r>
      <rPr>
        <sz val="11"/>
        <rFont val="Calibri"/>
        <family val="2"/>
      </rPr>
      <t>MAJAGUAL</t>
    </r>
  </si>
  <si>
    <r>
      <rPr>
        <sz val="11"/>
        <rFont val="Calibri"/>
        <family val="2"/>
      </rPr>
      <t>70473</t>
    </r>
  </si>
  <si>
    <r>
      <rPr>
        <sz val="11"/>
        <rFont val="Calibri"/>
        <family val="2"/>
      </rPr>
      <t>70473000</t>
    </r>
  </si>
  <si>
    <r>
      <rPr>
        <sz val="11"/>
        <rFont val="Calibri"/>
        <family val="2"/>
      </rPr>
      <t>MORROA</t>
    </r>
  </si>
  <si>
    <r>
      <rPr>
        <sz val="11"/>
        <rFont val="Calibri"/>
        <family val="2"/>
      </rPr>
      <t>70508</t>
    </r>
  </si>
  <si>
    <r>
      <rPr>
        <sz val="11"/>
        <rFont val="Calibri"/>
        <family val="2"/>
      </rPr>
      <t>70508000</t>
    </r>
  </si>
  <si>
    <r>
      <rPr>
        <sz val="11"/>
        <rFont val="Calibri"/>
        <family val="2"/>
      </rPr>
      <t>OVEJAS</t>
    </r>
  </si>
  <si>
    <r>
      <rPr>
        <sz val="11"/>
        <rFont val="Calibri"/>
        <family val="2"/>
      </rPr>
      <t>70523</t>
    </r>
  </si>
  <si>
    <r>
      <rPr>
        <sz val="11"/>
        <rFont val="Calibri"/>
        <family val="2"/>
      </rPr>
      <t>70523000</t>
    </r>
  </si>
  <si>
    <r>
      <rPr>
        <sz val="11"/>
        <rFont val="Calibri"/>
        <family val="2"/>
      </rPr>
      <t>PALMITO</t>
    </r>
  </si>
  <si>
    <r>
      <rPr>
        <sz val="11"/>
        <rFont val="Calibri"/>
        <family val="2"/>
      </rPr>
      <t>70670</t>
    </r>
  </si>
  <si>
    <r>
      <rPr>
        <sz val="11"/>
        <rFont val="Calibri"/>
        <family val="2"/>
      </rPr>
      <t>70670000</t>
    </r>
  </si>
  <si>
    <r>
      <rPr>
        <sz val="11"/>
        <rFont val="Calibri"/>
        <family val="2"/>
      </rPr>
      <t>SAMPUÉS</t>
    </r>
  </si>
  <si>
    <r>
      <rPr>
        <sz val="11"/>
        <rFont val="Calibri"/>
        <family val="2"/>
      </rPr>
      <t>70678</t>
    </r>
  </si>
  <si>
    <r>
      <rPr>
        <sz val="11"/>
        <rFont val="Calibri"/>
        <family val="2"/>
      </rPr>
      <t>70678000</t>
    </r>
  </si>
  <si>
    <r>
      <rPr>
        <sz val="11"/>
        <rFont val="Calibri"/>
        <family val="2"/>
      </rPr>
      <t>SAN BENITO ABAD</t>
    </r>
  </si>
  <si>
    <r>
      <rPr>
        <sz val="11"/>
        <rFont val="Calibri"/>
        <family val="2"/>
      </rPr>
      <t>70702</t>
    </r>
  </si>
  <si>
    <r>
      <rPr>
        <sz val="11"/>
        <rFont val="Calibri"/>
        <family val="2"/>
      </rPr>
      <t>70702000</t>
    </r>
  </si>
  <si>
    <r>
      <rPr>
        <sz val="11"/>
        <rFont val="Calibri"/>
        <family val="2"/>
      </rPr>
      <t>SAN JUAN DE BETULIA</t>
    </r>
  </si>
  <si>
    <r>
      <rPr>
        <sz val="11"/>
        <rFont val="Calibri"/>
        <family val="2"/>
      </rPr>
      <t>70708</t>
    </r>
  </si>
  <si>
    <r>
      <rPr>
        <sz val="11"/>
        <rFont val="Calibri"/>
        <family val="2"/>
      </rPr>
      <t>70708000</t>
    </r>
  </si>
  <si>
    <r>
      <rPr>
        <sz val="11"/>
        <rFont val="Calibri"/>
        <family val="2"/>
      </rPr>
      <t>SAN MARCOS</t>
    </r>
  </si>
  <si>
    <r>
      <rPr>
        <sz val="11"/>
        <rFont val="Calibri"/>
        <family val="2"/>
      </rPr>
      <t>70713</t>
    </r>
  </si>
  <si>
    <r>
      <rPr>
        <sz val="11"/>
        <rFont val="Calibri"/>
        <family val="2"/>
      </rPr>
      <t>70713000</t>
    </r>
  </si>
  <si>
    <r>
      <rPr>
        <sz val="11"/>
        <rFont val="Calibri"/>
        <family val="2"/>
      </rPr>
      <t>SAN ONOFRE</t>
    </r>
  </si>
  <si>
    <r>
      <rPr>
        <sz val="11"/>
        <rFont val="Calibri"/>
        <family val="2"/>
      </rPr>
      <t>70717</t>
    </r>
  </si>
  <si>
    <r>
      <rPr>
        <sz val="11"/>
        <rFont val="Calibri"/>
        <family val="2"/>
      </rPr>
      <t>70717000</t>
    </r>
  </si>
  <si>
    <r>
      <rPr>
        <sz val="11"/>
        <rFont val="Calibri"/>
        <family val="2"/>
      </rPr>
      <t>SAN PEDRO</t>
    </r>
  </si>
  <si>
    <r>
      <rPr>
        <sz val="11"/>
        <rFont val="Calibri"/>
        <family val="2"/>
      </rPr>
      <t>70742</t>
    </r>
  </si>
  <si>
    <r>
      <rPr>
        <sz val="11"/>
        <rFont val="Calibri"/>
        <family val="2"/>
      </rPr>
      <t>70742000</t>
    </r>
  </si>
  <si>
    <r>
      <rPr>
        <sz val="11"/>
        <rFont val="Calibri"/>
        <family val="2"/>
      </rPr>
      <t>SAN LUIS DE SINCÉ</t>
    </r>
  </si>
  <si>
    <r>
      <rPr>
        <sz val="11"/>
        <rFont val="Calibri"/>
        <family val="2"/>
      </rPr>
      <t>70771</t>
    </r>
  </si>
  <si>
    <r>
      <rPr>
        <sz val="11"/>
        <rFont val="Calibri"/>
        <family val="2"/>
      </rPr>
      <t>70771000</t>
    </r>
  </si>
  <si>
    <r>
      <rPr>
        <sz val="11"/>
        <rFont val="Calibri"/>
        <family val="2"/>
      </rPr>
      <t>70820</t>
    </r>
  </si>
  <si>
    <r>
      <rPr>
        <sz val="11"/>
        <rFont val="Calibri"/>
        <family val="2"/>
      </rPr>
      <t>70820000</t>
    </r>
  </si>
  <si>
    <r>
      <rPr>
        <sz val="11"/>
        <rFont val="Calibri"/>
        <family val="2"/>
      </rPr>
      <t>SANTIAGO DE TOLÚ</t>
    </r>
  </si>
  <si>
    <r>
      <rPr>
        <sz val="11"/>
        <rFont val="Calibri"/>
        <family val="2"/>
      </rPr>
      <t>70823</t>
    </r>
  </si>
  <si>
    <r>
      <rPr>
        <sz val="11"/>
        <rFont val="Calibri"/>
        <family val="2"/>
      </rPr>
      <t>70823000</t>
    </r>
  </si>
  <si>
    <r>
      <rPr>
        <sz val="11"/>
        <rFont val="Calibri"/>
        <family val="2"/>
      </rPr>
      <t>TOLÚ VIEJO</t>
    </r>
  </si>
  <si>
    <r>
      <rPr>
        <sz val="11"/>
        <rFont val="Calibri"/>
        <family val="2"/>
      </rPr>
      <t>73</t>
    </r>
  </si>
  <si>
    <r>
      <rPr>
        <sz val="11"/>
        <rFont val="Calibri"/>
        <family val="2"/>
      </rPr>
      <t>73001</t>
    </r>
  </si>
  <si>
    <r>
      <rPr>
        <sz val="11"/>
        <rFont val="Calibri"/>
        <family val="2"/>
      </rPr>
      <t>73001000</t>
    </r>
  </si>
  <si>
    <r>
      <rPr>
        <sz val="11"/>
        <rFont val="Calibri"/>
        <family val="2"/>
      </rPr>
      <t>TOLIMA</t>
    </r>
  </si>
  <si>
    <r>
      <rPr>
        <sz val="11"/>
        <rFont val="Calibri"/>
        <family val="2"/>
      </rPr>
      <t>IBAGUÉ</t>
    </r>
  </si>
  <si>
    <r>
      <rPr>
        <sz val="11"/>
        <rFont val="Calibri"/>
        <family val="2"/>
      </rPr>
      <t>73024</t>
    </r>
  </si>
  <si>
    <r>
      <rPr>
        <sz val="11"/>
        <rFont val="Calibri"/>
        <family val="2"/>
      </rPr>
      <t>73024000</t>
    </r>
  </si>
  <si>
    <r>
      <rPr>
        <sz val="11"/>
        <rFont val="Calibri"/>
        <family val="2"/>
      </rPr>
      <t>ALPUJARRA</t>
    </r>
  </si>
  <si>
    <r>
      <rPr>
        <sz val="11"/>
        <rFont val="Calibri"/>
        <family val="2"/>
      </rPr>
      <t>73026</t>
    </r>
  </si>
  <si>
    <r>
      <rPr>
        <sz val="11"/>
        <rFont val="Calibri"/>
        <family val="2"/>
      </rPr>
      <t>73026000</t>
    </r>
  </si>
  <si>
    <r>
      <rPr>
        <sz val="11"/>
        <rFont val="Calibri"/>
        <family val="2"/>
      </rPr>
      <t>ALVARADO</t>
    </r>
  </si>
  <si>
    <r>
      <rPr>
        <sz val="11"/>
        <rFont val="Calibri"/>
        <family val="2"/>
      </rPr>
      <t>73030</t>
    </r>
  </si>
  <si>
    <r>
      <rPr>
        <sz val="11"/>
        <rFont val="Calibri"/>
        <family val="2"/>
      </rPr>
      <t>73030000</t>
    </r>
  </si>
  <si>
    <r>
      <rPr>
        <sz val="11"/>
        <rFont val="Calibri"/>
        <family val="2"/>
      </rPr>
      <t>AMBALEMA</t>
    </r>
  </si>
  <si>
    <r>
      <rPr>
        <sz val="11"/>
        <rFont val="Calibri"/>
        <family val="2"/>
      </rPr>
      <t>73043</t>
    </r>
  </si>
  <si>
    <r>
      <rPr>
        <sz val="11"/>
        <rFont val="Calibri"/>
        <family val="2"/>
      </rPr>
      <t>73043000</t>
    </r>
  </si>
  <si>
    <r>
      <rPr>
        <sz val="11"/>
        <rFont val="Calibri"/>
        <family val="2"/>
      </rPr>
      <t>ANZOÁTEGUI</t>
    </r>
  </si>
  <si>
    <r>
      <rPr>
        <sz val="11"/>
        <rFont val="Calibri"/>
        <family val="2"/>
      </rPr>
      <t>73055</t>
    </r>
  </si>
  <si>
    <r>
      <rPr>
        <sz val="11"/>
        <rFont val="Calibri"/>
        <family val="2"/>
      </rPr>
      <t>73055000</t>
    </r>
  </si>
  <si>
    <r>
      <rPr>
        <sz val="11"/>
        <rFont val="Calibri"/>
        <family val="2"/>
      </rPr>
      <t>ARMERO GUAYABAL</t>
    </r>
  </si>
  <si>
    <r>
      <rPr>
        <sz val="11"/>
        <rFont val="Calibri"/>
        <family val="2"/>
      </rPr>
      <t>73067</t>
    </r>
  </si>
  <si>
    <r>
      <rPr>
        <sz val="11"/>
        <rFont val="Calibri"/>
        <family val="2"/>
      </rPr>
      <t>73067000</t>
    </r>
  </si>
  <si>
    <r>
      <rPr>
        <sz val="11"/>
        <rFont val="Calibri"/>
        <family val="2"/>
      </rPr>
      <t>ATACO</t>
    </r>
  </si>
  <si>
    <r>
      <rPr>
        <sz val="11"/>
        <rFont val="Calibri"/>
        <family val="2"/>
      </rPr>
      <t>73124</t>
    </r>
  </si>
  <si>
    <r>
      <rPr>
        <sz val="11"/>
        <rFont val="Calibri"/>
        <family val="2"/>
      </rPr>
      <t>73124000</t>
    </r>
  </si>
  <si>
    <r>
      <rPr>
        <sz val="11"/>
        <rFont val="Calibri"/>
        <family val="2"/>
      </rPr>
      <t>CAJAMARCA</t>
    </r>
  </si>
  <si>
    <r>
      <rPr>
        <sz val="11"/>
        <rFont val="Calibri"/>
        <family val="2"/>
      </rPr>
      <t>73148</t>
    </r>
  </si>
  <si>
    <r>
      <rPr>
        <sz val="11"/>
        <rFont val="Calibri"/>
        <family val="2"/>
      </rPr>
      <t>73148000</t>
    </r>
  </si>
  <si>
    <r>
      <rPr>
        <sz val="11"/>
        <rFont val="Calibri"/>
        <family val="2"/>
      </rPr>
      <t>CARMEN DE APICALÁ</t>
    </r>
  </si>
  <si>
    <r>
      <rPr>
        <sz val="11"/>
        <rFont val="Calibri"/>
        <family val="2"/>
      </rPr>
      <t>73152</t>
    </r>
  </si>
  <si>
    <r>
      <rPr>
        <sz val="11"/>
        <rFont val="Calibri"/>
        <family val="2"/>
      </rPr>
      <t>73152000</t>
    </r>
  </si>
  <si>
    <r>
      <rPr>
        <sz val="11"/>
        <rFont val="Calibri"/>
        <family val="2"/>
      </rPr>
      <t>CASABIANCA</t>
    </r>
  </si>
  <si>
    <r>
      <rPr>
        <sz val="11"/>
        <rFont val="Calibri"/>
        <family val="2"/>
      </rPr>
      <t>73168</t>
    </r>
  </si>
  <si>
    <r>
      <rPr>
        <sz val="11"/>
        <rFont val="Calibri"/>
        <family val="2"/>
      </rPr>
      <t>73168000</t>
    </r>
  </si>
  <si>
    <r>
      <rPr>
        <sz val="11"/>
        <rFont val="Calibri"/>
        <family val="2"/>
      </rPr>
      <t>CHAPARRAL</t>
    </r>
  </si>
  <si>
    <r>
      <rPr>
        <sz val="11"/>
        <rFont val="Calibri"/>
        <family val="2"/>
      </rPr>
      <t>73200</t>
    </r>
  </si>
  <si>
    <r>
      <rPr>
        <sz val="11"/>
        <rFont val="Calibri"/>
        <family val="2"/>
      </rPr>
      <t>73200000</t>
    </r>
  </si>
  <si>
    <r>
      <rPr>
        <sz val="11"/>
        <rFont val="Calibri"/>
        <family val="2"/>
      </rPr>
      <t>COELLO</t>
    </r>
  </si>
  <si>
    <r>
      <rPr>
        <sz val="11"/>
        <rFont val="Calibri"/>
        <family val="2"/>
      </rPr>
      <t>73217</t>
    </r>
  </si>
  <si>
    <r>
      <rPr>
        <sz val="11"/>
        <rFont val="Calibri"/>
        <family val="2"/>
      </rPr>
      <t>73217000</t>
    </r>
  </si>
  <si>
    <r>
      <rPr>
        <sz val="11"/>
        <rFont val="Calibri"/>
        <family val="2"/>
      </rPr>
      <t>COYAIMA</t>
    </r>
  </si>
  <si>
    <r>
      <rPr>
        <sz val="11"/>
        <rFont val="Calibri"/>
        <family val="2"/>
      </rPr>
      <t>73226</t>
    </r>
  </si>
  <si>
    <r>
      <rPr>
        <sz val="11"/>
        <rFont val="Calibri"/>
        <family val="2"/>
      </rPr>
      <t>73226000</t>
    </r>
  </si>
  <si>
    <r>
      <rPr>
        <sz val="11"/>
        <rFont val="Calibri"/>
        <family val="2"/>
      </rPr>
      <t>CUNDAY</t>
    </r>
  </si>
  <si>
    <r>
      <rPr>
        <sz val="11"/>
        <rFont val="Calibri"/>
        <family val="2"/>
      </rPr>
      <t>73236</t>
    </r>
  </si>
  <si>
    <r>
      <rPr>
        <sz val="11"/>
        <rFont val="Calibri"/>
        <family val="2"/>
      </rPr>
      <t>73236000</t>
    </r>
  </si>
  <si>
    <r>
      <rPr>
        <sz val="11"/>
        <rFont val="Calibri"/>
        <family val="2"/>
      </rPr>
      <t>DOLORES</t>
    </r>
  </si>
  <si>
    <r>
      <rPr>
        <sz val="11"/>
        <rFont val="Calibri"/>
        <family val="2"/>
      </rPr>
      <t>73268</t>
    </r>
  </si>
  <si>
    <r>
      <rPr>
        <sz val="11"/>
        <rFont val="Calibri"/>
        <family val="2"/>
      </rPr>
      <t>73268000</t>
    </r>
  </si>
  <si>
    <r>
      <rPr>
        <sz val="11"/>
        <rFont val="Calibri"/>
        <family val="2"/>
      </rPr>
      <t>ESPINAL</t>
    </r>
  </si>
  <si>
    <r>
      <rPr>
        <sz val="11"/>
        <rFont val="Calibri"/>
        <family val="2"/>
      </rPr>
      <t>73270</t>
    </r>
  </si>
  <si>
    <r>
      <rPr>
        <sz val="11"/>
        <rFont val="Calibri"/>
        <family val="2"/>
      </rPr>
      <t>73270000</t>
    </r>
  </si>
  <si>
    <r>
      <rPr>
        <sz val="11"/>
        <rFont val="Calibri"/>
        <family val="2"/>
      </rPr>
      <t>FALAN</t>
    </r>
  </si>
  <si>
    <r>
      <rPr>
        <sz val="11"/>
        <rFont val="Calibri"/>
        <family val="2"/>
      </rPr>
      <t>73275</t>
    </r>
  </si>
  <si>
    <r>
      <rPr>
        <sz val="11"/>
        <rFont val="Calibri"/>
        <family val="2"/>
      </rPr>
      <t>73275000</t>
    </r>
  </si>
  <si>
    <r>
      <rPr>
        <sz val="11"/>
        <rFont val="Calibri"/>
        <family val="2"/>
      </rPr>
      <t>FLANDES</t>
    </r>
  </si>
  <si>
    <r>
      <rPr>
        <sz val="11"/>
        <rFont val="Calibri"/>
        <family val="2"/>
      </rPr>
      <t>73283</t>
    </r>
  </si>
  <si>
    <r>
      <rPr>
        <sz val="11"/>
        <rFont val="Calibri"/>
        <family val="2"/>
      </rPr>
      <t>73283000</t>
    </r>
  </si>
  <si>
    <r>
      <rPr>
        <sz val="11"/>
        <rFont val="Calibri"/>
        <family val="2"/>
      </rPr>
      <t>FRESNO</t>
    </r>
  </si>
  <si>
    <r>
      <rPr>
        <sz val="11"/>
        <rFont val="Calibri"/>
        <family val="2"/>
      </rPr>
      <t>73319</t>
    </r>
  </si>
  <si>
    <r>
      <rPr>
        <sz val="11"/>
        <rFont val="Calibri"/>
        <family val="2"/>
      </rPr>
      <t>73319000</t>
    </r>
  </si>
  <si>
    <r>
      <rPr>
        <sz val="11"/>
        <rFont val="Calibri"/>
        <family val="2"/>
      </rPr>
      <t>GUAMO</t>
    </r>
  </si>
  <si>
    <r>
      <rPr>
        <sz val="11"/>
        <rFont val="Calibri"/>
        <family val="2"/>
      </rPr>
      <t>73347</t>
    </r>
  </si>
  <si>
    <r>
      <rPr>
        <sz val="11"/>
        <rFont val="Calibri"/>
        <family val="2"/>
      </rPr>
      <t>73347000</t>
    </r>
  </si>
  <si>
    <r>
      <rPr>
        <sz val="11"/>
        <rFont val="Calibri"/>
        <family val="2"/>
      </rPr>
      <t>HERVEO</t>
    </r>
  </si>
  <si>
    <r>
      <rPr>
        <sz val="11"/>
        <rFont val="Calibri"/>
        <family val="2"/>
      </rPr>
      <t>73349</t>
    </r>
  </si>
  <si>
    <r>
      <rPr>
        <sz val="11"/>
        <rFont val="Calibri"/>
        <family val="2"/>
      </rPr>
      <t>73349000</t>
    </r>
  </si>
  <si>
    <r>
      <rPr>
        <sz val="11"/>
        <rFont val="Calibri"/>
        <family val="2"/>
      </rPr>
      <t>HONDA</t>
    </r>
  </si>
  <si>
    <r>
      <rPr>
        <sz val="11"/>
        <rFont val="Calibri"/>
        <family val="2"/>
      </rPr>
      <t>73352</t>
    </r>
  </si>
  <si>
    <r>
      <rPr>
        <sz val="11"/>
        <rFont val="Calibri"/>
        <family val="2"/>
      </rPr>
      <t>73352000</t>
    </r>
  </si>
  <si>
    <r>
      <rPr>
        <sz val="11"/>
        <rFont val="Calibri"/>
        <family val="2"/>
      </rPr>
      <t>ICONONZO</t>
    </r>
  </si>
  <si>
    <r>
      <rPr>
        <sz val="11"/>
        <rFont val="Calibri"/>
        <family val="2"/>
      </rPr>
      <t>73408</t>
    </r>
  </si>
  <si>
    <r>
      <rPr>
        <sz val="11"/>
        <rFont val="Calibri"/>
        <family val="2"/>
      </rPr>
      <t>73408000</t>
    </r>
  </si>
  <si>
    <r>
      <rPr>
        <sz val="11"/>
        <rFont val="Calibri"/>
        <family val="2"/>
      </rPr>
      <t>LÉRIDA</t>
    </r>
  </si>
  <si>
    <r>
      <rPr>
        <sz val="11"/>
        <rFont val="Calibri"/>
        <family val="2"/>
      </rPr>
      <t>73411</t>
    </r>
  </si>
  <si>
    <r>
      <rPr>
        <sz val="11"/>
        <rFont val="Calibri"/>
        <family val="2"/>
      </rPr>
      <t>73411000</t>
    </r>
  </si>
  <si>
    <r>
      <rPr>
        <sz val="11"/>
        <rFont val="Calibri"/>
        <family val="2"/>
      </rPr>
      <t>LÍBANO</t>
    </r>
  </si>
  <si>
    <r>
      <rPr>
        <sz val="11"/>
        <rFont val="Calibri"/>
        <family val="2"/>
      </rPr>
      <t>73443</t>
    </r>
  </si>
  <si>
    <r>
      <rPr>
        <sz val="11"/>
        <rFont val="Calibri"/>
        <family val="2"/>
      </rPr>
      <t>73443000</t>
    </r>
  </si>
  <si>
    <r>
      <rPr>
        <sz val="11"/>
        <rFont val="Calibri"/>
        <family val="2"/>
      </rPr>
      <t>SAN SEBASTIÁN DE MARIQUITA</t>
    </r>
  </si>
  <si>
    <r>
      <rPr>
        <sz val="11"/>
        <rFont val="Calibri"/>
        <family val="2"/>
      </rPr>
      <t>73449</t>
    </r>
  </si>
  <si>
    <r>
      <rPr>
        <sz val="11"/>
        <rFont val="Calibri"/>
        <family val="2"/>
      </rPr>
      <t>73449000</t>
    </r>
  </si>
  <si>
    <r>
      <rPr>
        <sz val="11"/>
        <rFont val="Calibri"/>
        <family val="2"/>
      </rPr>
      <t>MELGAR</t>
    </r>
  </si>
  <si>
    <r>
      <rPr>
        <sz val="11"/>
        <rFont val="Calibri"/>
        <family val="2"/>
      </rPr>
      <t>73461</t>
    </r>
  </si>
  <si>
    <r>
      <rPr>
        <sz val="11"/>
        <rFont val="Calibri"/>
        <family val="2"/>
      </rPr>
      <t>73461000</t>
    </r>
  </si>
  <si>
    <r>
      <rPr>
        <sz val="11"/>
        <rFont val="Calibri"/>
        <family val="2"/>
      </rPr>
      <t>MURILLO</t>
    </r>
  </si>
  <si>
    <r>
      <rPr>
        <sz val="11"/>
        <rFont val="Calibri"/>
        <family val="2"/>
      </rPr>
      <t>73483</t>
    </r>
  </si>
  <si>
    <r>
      <rPr>
        <sz val="11"/>
        <rFont val="Calibri"/>
        <family val="2"/>
      </rPr>
      <t>73483000</t>
    </r>
  </si>
  <si>
    <r>
      <rPr>
        <sz val="11"/>
        <rFont val="Calibri"/>
        <family val="2"/>
      </rPr>
      <t>NATAGAIMA</t>
    </r>
  </si>
  <si>
    <r>
      <rPr>
        <sz val="11"/>
        <rFont val="Calibri"/>
        <family val="2"/>
      </rPr>
      <t>73504</t>
    </r>
  </si>
  <si>
    <r>
      <rPr>
        <sz val="11"/>
        <rFont val="Calibri"/>
        <family val="2"/>
      </rPr>
      <t>73504000</t>
    </r>
  </si>
  <si>
    <r>
      <rPr>
        <sz val="11"/>
        <rFont val="Calibri"/>
        <family val="2"/>
      </rPr>
      <t>ORTEGA</t>
    </r>
  </si>
  <si>
    <r>
      <rPr>
        <sz val="11"/>
        <rFont val="Calibri"/>
        <family val="2"/>
      </rPr>
      <t>73520</t>
    </r>
  </si>
  <si>
    <r>
      <rPr>
        <sz val="11"/>
        <rFont val="Calibri"/>
        <family val="2"/>
      </rPr>
      <t>73520000</t>
    </r>
  </si>
  <si>
    <r>
      <rPr>
        <sz val="11"/>
        <rFont val="Calibri"/>
        <family val="2"/>
      </rPr>
      <t>PALOCABILDO</t>
    </r>
  </si>
  <si>
    <r>
      <rPr>
        <sz val="11"/>
        <rFont val="Calibri"/>
        <family val="2"/>
      </rPr>
      <t>73547</t>
    </r>
  </si>
  <si>
    <r>
      <rPr>
        <sz val="11"/>
        <rFont val="Calibri"/>
        <family val="2"/>
      </rPr>
      <t>73547000</t>
    </r>
  </si>
  <si>
    <r>
      <rPr>
        <sz val="11"/>
        <rFont val="Calibri"/>
        <family val="2"/>
      </rPr>
      <t>PIEDRAS</t>
    </r>
  </si>
  <si>
    <r>
      <rPr>
        <sz val="11"/>
        <rFont val="Calibri"/>
        <family val="2"/>
      </rPr>
      <t>73555</t>
    </r>
  </si>
  <si>
    <r>
      <rPr>
        <sz val="11"/>
        <rFont val="Calibri"/>
        <family val="2"/>
      </rPr>
      <t>73555000</t>
    </r>
  </si>
  <si>
    <r>
      <rPr>
        <sz val="11"/>
        <rFont val="Calibri"/>
        <family val="2"/>
      </rPr>
      <t>PLANADAS</t>
    </r>
  </si>
  <si>
    <r>
      <rPr>
        <sz val="11"/>
        <rFont val="Calibri"/>
        <family val="2"/>
      </rPr>
      <t>73563</t>
    </r>
  </si>
  <si>
    <r>
      <rPr>
        <sz val="11"/>
        <rFont val="Calibri"/>
        <family val="2"/>
      </rPr>
      <t>73563000</t>
    </r>
  </si>
  <si>
    <r>
      <rPr>
        <sz val="11"/>
        <rFont val="Calibri"/>
        <family val="2"/>
      </rPr>
      <t>PRADO</t>
    </r>
  </si>
  <si>
    <r>
      <rPr>
        <sz val="11"/>
        <rFont val="Calibri"/>
        <family val="2"/>
      </rPr>
      <t>73585</t>
    </r>
  </si>
  <si>
    <r>
      <rPr>
        <sz val="11"/>
        <rFont val="Calibri"/>
        <family val="2"/>
      </rPr>
      <t>73585000</t>
    </r>
  </si>
  <si>
    <r>
      <rPr>
        <sz val="11"/>
        <rFont val="Calibri"/>
        <family val="2"/>
      </rPr>
      <t>PURIFICACIÓN</t>
    </r>
  </si>
  <si>
    <r>
      <rPr>
        <sz val="11"/>
        <rFont val="Calibri"/>
        <family val="2"/>
      </rPr>
      <t>73616</t>
    </r>
  </si>
  <si>
    <r>
      <rPr>
        <sz val="11"/>
        <rFont val="Calibri"/>
        <family val="2"/>
      </rPr>
      <t>73616000</t>
    </r>
  </si>
  <si>
    <r>
      <rPr>
        <sz val="11"/>
        <rFont val="Calibri"/>
        <family val="2"/>
      </rPr>
      <t>RIOBLANCO</t>
    </r>
  </si>
  <si>
    <r>
      <rPr>
        <sz val="11"/>
        <rFont val="Calibri"/>
        <family val="2"/>
      </rPr>
      <t>73622</t>
    </r>
  </si>
  <si>
    <r>
      <rPr>
        <sz val="11"/>
        <rFont val="Calibri"/>
        <family val="2"/>
      </rPr>
      <t>73622000</t>
    </r>
  </si>
  <si>
    <r>
      <rPr>
        <sz val="11"/>
        <rFont val="Calibri"/>
        <family val="2"/>
      </rPr>
      <t>RONCESVALLES</t>
    </r>
  </si>
  <si>
    <r>
      <rPr>
        <sz val="11"/>
        <rFont val="Calibri"/>
        <family val="2"/>
      </rPr>
      <t>73624</t>
    </r>
  </si>
  <si>
    <r>
      <rPr>
        <sz val="11"/>
        <rFont val="Calibri"/>
        <family val="2"/>
      </rPr>
      <t>73624000</t>
    </r>
  </si>
  <si>
    <r>
      <rPr>
        <sz val="11"/>
        <rFont val="Calibri"/>
        <family val="2"/>
      </rPr>
      <t>ROVIRA</t>
    </r>
  </si>
  <si>
    <r>
      <rPr>
        <sz val="11"/>
        <rFont val="Calibri"/>
        <family val="2"/>
      </rPr>
      <t>73671</t>
    </r>
  </si>
  <si>
    <r>
      <rPr>
        <sz val="11"/>
        <rFont val="Calibri"/>
        <family val="2"/>
      </rPr>
      <t>73671000</t>
    </r>
  </si>
  <si>
    <r>
      <rPr>
        <sz val="11"/>
        <rFont val="Calibri"/>
        <family val="2"/>
      </rPr>
      <t>SALDAÑA</t>
    </r>
  </si>
  <si>
    <r>
      <rPr>
        <sz val="11"/>
        <rFont val="Calibri"/>
        <family val="2"/>
      </rPr>
      <t>73675</t>
    </r>
  </si>
  <si>
    <r>
      <rPr>
        <sz val="11"/>
        <rFont val="Calibri"/>
        <family val="2"/>
      </rPr>
      <t>73675000</t>
    </r>
  </si>
  <si>
    <r>
      <rPr>
        <sz val="11"/>
        <rFont val="Calibri"/>
        <family val="2"/>
      </rPr>
      <t>SAN ANTONIO</t>
    </r>
  </si>
  <si>
    <r>
      <rPr>
        <sz val="11"/>
        <rFont val="Calibri"/>
        <family val="2"/>
      </rPr>
      <t>73678</t>
    </r>
  </si>
  <si>
    <r>
      <rPr>
        <sz val="11"/>
        <rFont val="Calibri"/>
        <family val="2"/>
      </rPr>
      <t>73678000</t>
    </r>
  </si>
  <si>
    <r>
      <rPr>
        <sz val="11"/>
        <rFont val="Calibri"/>
        <family val="2"/>
      </rPr>
      <t>73686</t>
    </r>
  </si>
  <si>
    <r>
      <rPr>
        <sz val="11"/>
        <rFont val="Calibri"/>
        <family val="2"/>
      </rPr>
      <t>73686000</t>
    </r>
  </si>
  <si>
    <r>
      <rPr>
        <sz val="11"/>
        <rFont val="Calibri"/>
        <family val="2"/>
      </rPr>
      <t>73770</t>
    </r>
  </si>
  <si>
    <r>
      <rPr>
        <sz val="11"/>
        <rFont val="Calibri"/>
        <family val="2"/>
      </rPr>
      <t>73770000</t>
    </r>
  </si>
  <si>
    <r>
      <rPr>
        <sz val="11"/>
        <rFont val="Calibri"/>
        <family val="2"/>
      </rPr>
      <t>73854</t>
    </r>
  </si>
  <si>
    <r>
      <rPr>
        <sz val="11"/>
        <rFont val="Calibri"/>
        <family val="2"/>
      </rPr>
      <t>73854000</t>
    </r>
  </si>
  <si>
    <r>
      <rPr>
        <sz val="11"/>
        <rFont val="Calibri"/>
        <family val="2"/>
      </rPr>
      <t>VALLE DE SAN JUAN</t>
    </r>
  </si>
  <si>
    <r>
      <rPr>
        <sz val="11"/>
        <rFont val="Calibri"/>
        <family val="2"/>
      </rPr>
      <t>73861</t>
    </r>
  </si>
  <si>
    <r>
      <rPr>
        <sz val="11"/>
        <rFont val="Calibri"/>
        <family val="2"/>
      </rPr>
      <t>73861000</t>
    </r>
  </si>
  <si>
    <r>
      <rPr>
        <sz val="11"/>
        <rFont val="Calibri"/>
        <family val="2"/>
      </rPr>
      <t>VENADILLO</t>
    </r>
  </si>
  <si>
    <r>
      <rPr>
        <sz val="11"/>
        <rFont val="Calibri"/>
        <family val="2"/>
      </rPr>
      <t>73870</t>
    </r>
  </si>
  <si>
    <r>
      <rPr>
        <sz val="11"/>
        <rFont val="Calibri"/>
        <family val="2"/>
      </rPr>
      <t>73870000</t>
    </r>
  </si>
  <si>
    <r>
      <rPr>
        <sz val="11"/>
        <rFont val="Calibri"/>
        <family val="2"/>
      </rPr>
      <t>VILLAHERMOSA</t>
    </r>
  </si>
  <si>
    <r>
      <rPr>
        <sz val="11"/>
        <rFont val="Calibri"/>
        <family val="2"/>
      </rPr>
      <t>73873</t>
    </r>
  </si>
  <si>
    <r>
      <rPr>
        <sz val="11"/>
        <rFont val="Calibri"/>
        <family val="2"/>
      </rPr>
      <t>73873000</t>
    </r>
  </si>
  <si>
    <r>
      <rPr>
        <sz val="11"/>
        <rFont val="Calibri"/>
        <family val="2"/>
      </rPr>
      <t>VILLARRICA</t>
    </r>
  </si>
  <si>
    <r>
      <rPr>
        <sz val="11"/>
        <rFont val="Calibri"/>
        <family val="2"/>
      </rPr>
      <t>76</t>
    </r>
  </si>
  <si>
    <r>
      <rPr>
        <sz val="11"/>
        <rFont val="Calibri"/>
        <family val="2"/>
      </rPr>
      <t>76001</t>
    </r>
  </si>
  <si>
    <r>
      <rPr>
        <sz val="11"/>
        <rFont val="Calibri"/>
        <family val="2"/>
      </rPr>
      <t>76001000</t>
    </r>
  </si>
  <si>
    <r>
      <rPr>
        <sz val="11"/>
        <rFont val="Calibri"/>
        <family val="2"/>
      </rPr>
      <t>VALLE DEL CAUCA</t>
    </r>
  </si>
  <si>
    <r>
      <rPr>
        <sz val="11"/>
        <rFont val="Calibri"/>
        <family val="2"/>
      </rPr>
      <t>CALI</t>
    </r>
  </si>
  <si>
    <r>
      <rPr>
        <sz val="11"/>
        <rFont val="Calibri"/>
        <family val="2"/>
      </rPr>
      <t>76020</t>
    </r>
  </si>
  <si>
    <r>
      <rPr>
        <sz val="11"/>
        <rFont val="Calibri"/>
        <family val="2"/>
      </rPr>
      <t>76020000</t>
    </r>
  </si>
  <si>
    <r>
      <rPr>
        <sz val="11"/>
        <rFont val="Calibri"/>
        <family val="2"/>
      </rPr>
      <t>ALCALÁ</t>
    </r>
  </si>
  <si>
    <r>
      <rPr>
        <sz val="11"/>
        <rFont val="Calibri"/>
        <family val="2"/>
      </rPr>
      <t>76036</t>
    </r>
  </si>
  <si>
    <r>
      <rPr>
        <sz val="11"/>
        <rFont val="Calibri"/>
        <family val="2"/>
      </rPr>
      <t>76036000</t>
    </r>
  </si>
  <si>
    <r>
      <rPr>
        <sz val="11"/>
        <rFont val="Calibri"/>
        <family val="2"/>
      </rPr>
      <t>ANDALUCÍA</t>
    </r>
  </si>
  <si>
    <r>
      <rPr>
        <sz val="11"/>
        <rFont val="Calibri"/>
        <family val="2"/>
      </rPr>
      <t>76041</t>
    </r>
  </si>
  <si>
    <r>
      <rPr>
        <sz val="11"/>
        <rFont val="Calibri"/>
        <family val="2"/>
      </rPr>
      <t>76041000</t>
    </r>
  </si>
  <si>
    <r>
      <rPr>
        <sz val="11"/>
        <rFont val="Calibri"/>
        <family val="2"/>
      </rPr>
      <t>ANSERMANUEVO</t>
    </r>
  </si>
  <si>
    <r>
      <rPr>
        <sz val="11"/>
        <rFont val="Calibri"/>
        <family val="2"/>
      </rPr>
      <t>76054</t>
    </r>
  </si>
  <si>
    <r>
      <rPr>
        <sz val="11"/>
        <rFont val="Calibri"/>
        <family val="2"/>
      </rPr>
      <t>76054000</t>
    </r>
  </si>
  <si>
    <r>
      <rPr>
        <sz val="11"/>
        <rFont val="Calibri"/>
        <family val="2"/>
      </rPr>
      <t>76100</t>
    </r>
  </si>
  <si>
    <r>
      <rPr>
        <sz val="11"/>
        <rFont val="Calibri"/>
        <family val="2"/>
      </rPr>
      <t>76100000</t>
    </r>
  </si>
  <si>
    <r>
      <rPr>
        <sz val="11"/>
        <rFont val="Calibri"/>
        <family val="2"/>
      </rPr>
      <t>76109</t>
    </r>
  </si>
  <si>
    <r>
      <rPr>
        <sz val="11"/>
        <rFont val="Calibri"/>
        <family val="2"/>
      </rPr>
      <t>76109000</t>
    </r>
  </si>
  <si>
    <r>
      <rPr>
        <sz val="11"/>
        <rFont val="Calibri"/>
        <family val="2"/>
      </rPr>
      <t>BUENAVENTURA</t>
    </r>
  </si>
  <si>
    <r>
      <rPr>
        <sz val="11"/>
        <rFont val="Calibri"/>
        <family val="2"/>
      </rPr>
      <t>76111</t>
    </r>
  </si>
  <si>
    <r>
      <rPr>
        <sz val="11"/>
        <rFont val="Calibri"/>
        <family val="2"/>
      </rPr>
      <t>76111000</t>
    </r>
  </si>
  <si>
    <r>
      <rPr>
        <sz val="11"/>
        <rFont val="Calibri"/>
        <family val="2"/>
      </rPr>
      <t>GUADALAJARA DE BUGA</t>
    </r>
  </si>
  <si>
    <r>
      <rPr>
        <sz val="11"/>
        <rFont val="Calibri"/>
        <family val="2"/>
      </rPr>
      <t>76113</t>
    </r>
  </si>
  <si>
    <r>
      <rPr>
        <sz val="11"/>
        <rFont val="Calibri"/>
        <family val="2"/>
      </rPr>
      <t>76113000</t>
    </r>
  </si>
  <si>
    <r>
      <rPr>
        <sz val="11"/>
        <rFont val="Calibri"/>
        <family val="2"/>
      </rPr>
      <t>BUGALAGRANDE</t>
    </r>
  </si>
  <si>
    <r>
      <rPr>
        <sz val="11"/>
        <rFont val="Calibri"/>
        <family val="2"/>
      </rPr>
      <t>76122</t>
    </r>
  </si>
  <si>
    <r>
      <rPr>
        <sz val="11"/>
        <rFont val="Calibri"/>
        <family val="2"/>
      </rPr>
      <t>76122000</t>
    </r>
  </si>
  <si>
    <r>
      <rPr>
        <sz val="11"/>
        <rFont val="Calibri"/>
        <family val="2"/>
      </rPr>
      <t>CAICEDONIA</t>
    </r>
  </si>
  <si>
    <r>
      <rPr>
        <sz val="11"/>
        <rFont val="Calibri"/>
        <family val="2"/>
      </rPr>
      <t>76126</t>
    </r>
  </si>
  <si>
    <r>
      <rPr>
        <sz val="11"/>
        <rFont val="Calibri"/>
        <family val="2"/>
      </rPr>
      <t>76126000</t>
    </r>
  </si>
  <si>
    <r>
      <rPr>
        <sz val="11"/>
        <rFont val="Calibri"/>
        <family val="2"/>
      </rPr>
      <t>CALIMA</t>
    </r>
  </si>
  <si>
    <r>
      <rPr>
        <sz val="11"/>
        <rFont val="Calibri"/>
        <family val="2"/>
      </rPr>
      <t>76130</t>
    </r>
  </si>
  <si>
    <r>
      <rPr>
        <sz val="11"/>
        <rFont val="Calibri"/>
        <family val="2"/>
      </rPr>
      <t>76130000</t>
    </r>
  </si>
  <si>
    <r>
      <rPr>
        <sz val="11"/>
        <rFont val="Calibri"/>
        <family val="2"/>
      </rPr>
      <t>76147</t>
    </r>
  </si>
  <si>
    <r>
      <rPr>
        <sz val="11"/>
        <rFont val="Calibri"/>
        <family val="2"/>
      </rPr>
      <t>76147000</t>
    </r>
  </si>
  <si>
    <r>
      <rPr>
        <sz val="11"/>
        <rFont val="Calibri"/>
        <family val="2"/>
      </rPr>
      <t>CARTAGO</t>
    </r>
  </si>
  <si>
    <r>
      <rPr>
        <sz val="11"/>
        <rFont val="Calibri"/>
        <family val="2"/>
      </rPr>
      <t>76233</t>
    </r>
  </si>
  <si>
    <r>
      <rPr>
        <sz val="11"/>
        <rFont val="Calibri"/>
        <family val="2"/>
      </rPr>
      <t>76233000</t>
    </r>
  </si>
  <si>
    <r>
      <rPr>
        <sz val="11"/>
        <rFont val="Calibri"/>
        <family val="2"/>
      </rPr>
      <t>DAGUA</t>
    </r>
  </si>
  <si>
    <r>
      <rPr>
        <sz val="11"/>
        <rFont val="Calibri"/>
        <family val="2"/>
      </rPr>
      <t>76243</t>
    </r>
  </si>
  <si>
    <r>
      <rPr>
        <sz val="11"/>
        <rFont val="Calibri"/>
        <family val="2"/>
      </rPr>
      <t>76243000</t>
    </r>
  </si>
  <si>
    <r>
      <rPr>
        <sz val="11"/>
        <rFont val="Calibri"/>
        <family val="2"/>
      </rPr>
      <t>EL ÁGUILA</t>
    </r>
  </si>
  <si>
    <r>
      <rPr>
        <sz val="11"/>
        <rFont val="Calibri"/>
        <family val="2"/>
      </rPr>
      <t>76246</t>
    </r>
  </si>
  <si>
    <r>
      <rPr>
        <sz val="11"/>
        <rFont val="Calibri"/>
        <family val="2"/>
      </rPr>
      <t>76246000</t>
    </r>
  </si>
  <si>
    <r>
      <rPr>
        <sz val="11"/>
        <rFont val="Calibri"/>
        <family val="2"/>
      </rPr>
      <t>EL CAIRO</t>
    </r>
  </si>
  <si>
    <r>
      <rPr>
        <sz val="11"/>
        <rFont val="Calibri"/>
        <family val="2"/>
      </rPr>
      <t>76248</t>
    </r>
  </si>
  <si>
    <r>
      <rPr>
        <sz val="11"/>
        <rFont val="Calibri"/>
        <family val="2"/>
      </rPr>
      <t>76248000</t>
    </r>
  </si>
  <si>
    <r>
      <rPr>
        <sz val="11"/>
        <rFont val="Calibri"/>
        <family val="2"/>
      </rPr>
      <t>EL CERRITO</t>
    </r>
  </si>
  <si>
    <r>
      <rPr>
        <sz val="11"/>
        <rFont val="Calibri"/>
        <family val="2"/>
      </rPr>
      <t>76250</t>
    </r>
  </si>
  <si>
    <r>
      <rPr>
        <sz val="11"/>
        <rFont val="Calibri"/>
        <family val="2"/>
      </rPr>
      <t>76250000</t>
    </r>
  </si>
  <si>
    <r>
      <rPr>
        <sz val="11"/>
        <rFont val="Calibri"/>
        <family val="2"/>
      </rPr>
      <t>EL DOVIO</t>
    </r>
  </si>
  <si>
    <r>
      <rPr>
        <sz val="11"/>
        <rFont val="Calibri"/>
        <family val="2"/>
      </rPr>
      <t>76275</t>
    </r>
  </si>
  <si>
    <r>
      <rPr>
        <sz val="11"/>
        <rFont val="Calibri"/>
        <family val="2"/>
      </rPr>
      <t>76275000</t>
    </r>
  </si>
  <si>
    <r>
      <rPr>
        <sz val="11"/>
        <rFont val="Calibri"/>
        <family val="2"/>
      </rPr>
      <t>FLORIDA</t>
    </r>
  </si>
  <si>
    <r>
      <rPr>
        <sz val="11"/>
        <rFont val="Calibri"/>
        <family val="2"/>
      </rPr>
      <t>76306</t>
    </r>
  </si>
  <si>
    <r>
      <rPr>
        <sz val="11"/>
        <rFont val="Calibri"/>
        <family val="2"/>
      </rPr>
      <t>76306000</t>
    </r>
  </si>
  <si>
    <r>
      <rPr>
        <sz val="11"/>
        <rFont val="Calibri"/>
        <family val="2"/>
      </rPr>
      <t>GINEBRA</t>
    </r>
  </si>
  <si>
    <r>
      <rPr>
        <sz val="11"/>
        <rFont val="Calibri"/>
        <family val="2"/>
      </rPr>
      <t>76318</t>
    </r>
  </si>
  <si>
    <r>
      <rPr>
        <sz val="11"/>
        <rFont val="Calibri"/>
        <family val="2"/>
      </rPr>
      <t>76318000</t>
    </r>
  </si>
  <si>
    <r>
      <rPr>
        <sz val="11"/>
        <rFont val="Calibri"/>
        <family val="2"/>
      </rPr>
      <t>GUACARÍ</t>
    </r>
  </si>
  <si>
    <r>
      <rPr>
        <sz val="11"/>
        <rFont val="Calibri"/>
        <family val="2"/>
      </rPr>
      <t>76364</t>
    </r>
  </si>
  <si>
    <r>
      <rPr>
        <sz val="11"/>
        <rFont val="Calibri"/>
        <family val="2"/>
      </rPr>
      <t>76364000</t>
    </r>
  </si>
  <si>
    <r>
      <rPr>
        <sz val="11"/>
        <rFont val="Calibri"/>
        <family val="2"/>
      </rPr>
      <t>JAMUNDÍ</t>
    </r>
  </si>
  <si>
    <r>
      <rPr>
        <sz val="11"/>
        <rFont val="Calibri"/>
        <family val="2"/>
      </rPr>
      <t>76377</t>
    </r>
  </si>
  <si>
    <r>
      <rPr>
        <sz val="11"/>
        <rFont val="Calibri"/>
        <family val="2"/>
      </rPr>
      <t>76377000</t>
    </r>
  </si>
  <si>
    <r>
      <rPr>
        <sz val="11"/>
        <rFont val="Calibri"/>
        <family val="2"/>
      </rPr>
      <t>LA CUMBRE</t>
    </r>
  </si>
  <si>
    <r>
      <rPr>
        <sz val="11"/>
        <rFont val="Calibri"/>
        <family val="2"/>
      </rPr>
      <t>76400</t>
    </r>
  </si>
  <si>
    <r>
      <rPr>
        <sz val="11"/>
        <rFont val="Calibri"/>
        <family val="2"/>
      </rPr>
      <t>76400000</t>
    </r>
  </si>
  <si>
    <r>
      <rPr>
        <sz val="11"/>
        <rFont val="Calibri"/>
        <family val="2"/>
      </rPr>
      <t>76403</t>
    </r>
  </si>
  <si>
    <r>
      <rPr>
        <sz val="11"/>
        <rFont val="Calibri"/>
        <family val="2"/>
      </rPr>
      <t>76403000</t>
    </r>
  </si>
  <si>
    <r>
      <rPr>
        <sz val="11"/>
        <rFont val="Calibri"/>
        <family val="2"/>
      </rPr>
      <t>76497</t>
    </r>
  </si>
  <si>
    <r>
      <rPr>
        <sz val="11"/>
        <rFont val="Calibri"/>
        <family val="2"/>
      </rPr>
      <t>76497000</t>
    </r>
  </si>
  <si>
    <r>
      <rPr>
        <sz val="11"/>
        <rFont val="Calibri"/>
        <family val="2"/>
      </rPr>
      <t>OBANDO</t>
    </r>
  </si>
  <si>
    <r>
      <rPr>
        <sz val="11"/>
        <rFont val="Calibri"/>
        <family val="2"/>
      </rPr>
      <t>76520</t>
    </r>
  </si>
  <si>
    <r>
      <rPr>
        <sz val="11"/>
        <rFont val="Calibri"/>
        <family val="2"/>
      </rPr>
      <t>76520000</t>
    </r>
  </si>
  <si>
    <r>
      <rPr>
        <sz val="11"/>
        <rFont val="Calibri"/>
        <family val="2"/>
      </rPr>
      <t>PALMIRA</t>
    </r>
  </si>
  <si>
    <r>
      <rPr>
        <sz val="11"/>
        <rFont val="Calibri"/>
        <family val="2"/>
      </rPr>
      <t>76563</t>
    </r>
  </si>
  <si>
    <r>
      <rPr>
        <sz val="11"/>
        <rFont val="Calibri"/>
        <family val="2"/>
      </rPr>
      <t>76563000</t>
    </r>
  </si>
  <si>
    <r>
      <rPr>
        <sz val="11"/>
        <rFont val="Calibri"/>
        <family val="2"/>
      </rPr>
      <t>PRADERA</t>
    </r>
  </si>
  <si>
    <r>
      <rPr>
        <sz val="11"/>
        <rFont val="Calibri"/>
        <family val="2"/>
      </rPr>
      <t>76606</t>
    </r>
  </si>
  <si>
    <r>
      <rPr>
        <sz val="11"/>
        <rFont val="Calibri"/>
        <family val="2"/>
      </rPr>
      <t>76606000</t>
    </r>
  </si>
  <si>
    <r>
      <rPr>
        <sz val="11"/>
        <rFont val="Calibri"/>
        <family val="2"/>
      </rPr>
      <t>76616</t>
    </r>
  </si>
  <si>
    <r>
      <rPr>
        <sz val="11"/>
        <rFont val="Calibri"/>
        <family val="2"/>
      </rPr>
      <t>76616000</t>
    </r>
  </si>
  <si>
    <r>
      <rPr>
        <sz val="11"/>
        <rFont val="Calibri"/>
        <family val="2"/>
      </rPr>
      <t>RIOFRÍO</t>
    </r>
  </si>
  <si>
    <r>
      <rPr>
        <sz val="11"/>
        <rFont val="Calibri"/>
        <family val="2"/>
      </rPr>
      <t>76622</t>
    </r>
  </si>
  <si>
    <r>
      <rPr>
        <sz val="11"/>
        <rFont val="Calibri"/>
        <family val="2"/>
      </rPr>
      <t>76622000</t>
    </r>
  </si>
  <si>
    <r>
      <rPr>
        <sz val="11"/>
        <rFont val="Calibri"/>
        <family val="2"/>
      </rPr>
      <t>ROLDANILLO</t>
    </r>
  </si>
  <si>
    <r>
      <rPr>
        <sz val="11"/>
        <rFont val="Calibri"/>
        <family val="2"/>
      </rPr>
      <t>76670</t>
    </r>
  </si>
  <si>
    <r>
      <rPr>
        <sz val="11"/>
        <rFont val="Calibri"/>
        <family val="2"/>
      </rPr>
      <t>76670000</t>
    </r>
  </si>
  <si>
    <r>
      <rPr>
        <sz val="11"/>
        <rFont val="Calibri"/>
        <family val="2"/>
      </rPr>
      <t>76736</t>
    </r>
  </si>
  <si>
    <r>
      <rPr>
        <sz val="11"/>
        <rFont val="Calibri"/>
        <family val="2"/>
      </rPr>
      <t>76736000</t>
    </r>
  </si>
  <si>
    <r>
      <rPr>
        <sz val="11"/>
        <rFont val="Calibri"/>
        <family val="2"/>
      </rPr>
      <t>SEVILLA</t>
    </r>
  </si>
  <si>
    <r>
      <rPr>
        <sz val="11"/>
        <rFont val="Calibri"/>
        <family val="2"/>
      </rPr>
      <t>76823</t>
    </r>
  </si>
  <si>
    <r>
      <rPr>
        <sz val="11"/>
        <rFont val="Calibri"/>
        <family val="2"/>
      </rPr>
      <t>76823000</t>
    </r>
  </si>
  <si>
    <r>
      <rPr>
        <sz val="11"/>
        <rFont val="Calibri"/>
        <family val="2"/>
      </rPr>
      <t>TORO</t>
    </r>
  </si>
  <si>
    <r>
      <rPr>
        <sz val="11"/>
        <rFont val="Calibri"/>
        <family val="2"/>
      </rPr>
      <t>76828</t>
    </r>
  </si>
  <si>
    <r>
      <rPr>
        <sz val="11"/>
        <rFont val="Calibri"/>
        <family val="2"/>
      </rPr>
      <t>76828000</t>
    </r>
  </si>
  <si>
    <r>
      <rPr>
        <sz val="11"/>
        <rFont val="Calibri"/>
        <family val="2"/>
      </rPr>
      <t>TRUJILLO</t>
    </r>
  </si>
  <si>
    <r>
      <rPr>
        <sz val="11"/>
        <rFont val="Calibri"/>
        <family val="2"/>
      </rPr>
      <t>76834</t>
    </r>
  </si>
  <si>
    <r>
      <rPr>
        <sz val="11"/>
        <rFont val="Calibri"/>
        <family val="2"/>
      </rPr>
      <t>76834000</t>
    </r>
  </si>
  <si>
    <r>
      <rPr>
        <sz val="11"/>
        <rFont val="Calibri"/>
        <family val="2"/>
      </rPr>
      <t>TULUÁ</t>
    </r>
  </si>
  <si>
    <r>
      <rPr>
        <sz val="11"/>
        <rFont val="Calibri"/>
        <family val="2"/>
      </rPr>
      <t>76845</t>
    </r>
  </si>
  <si>
    <r>
      <rPr>
        <sz val="11"/>
        <rFont val="Calibri"/>
        <family val="2"/>
      </rPr>
      <t>76845000</t>
    </r>
  </si>
  <si>
    <r>
      <rPr>
        <sz val="11"/>
        <rFont val="Calibri"/>
        <family val="2"/>
      </rPr>
      <t>ULLOA</t>
    </r>
  </si>
  <si>
    <r>
      <rPr>
        <sz val="11"/>
        <rFont val="Calibri"/>
        <family val="2"/>
      </rPr>
      <t>76863</t>
    </r>
  </si>
  <si>
    <r>
      <rPr>
        <sz val="11"/>
        <rFont val="Calibri"/>
        <family val="2"/>
      </rPr>
      <t>76863000</t>
    </r>
  </si>
  <si>
    <r>
      <rPr>
        <sz val="11"/>
        <rFont val="Calibri"/>
        <family val="2"/>
      </rPr>
      <t>VERSALLES</t>
    </r>
  </si>
  <si>
    <r>
      <rPr>
        <sz val="11"/>
        <rFont val="Calibri"/>
        <family val="2"/>
      </rPr>
      <t>76869</t>
    </r>
  </si>
  <si>
    <r>
      <rPr>
        <sz val="11"/>
        <rFont val="Calibri"/>
        <family val="2"/>
      </rPr>
      <t>76869000</t>
    </r>
  </si>
  <si>
    <r>
      <rPr>
        <sz val="11"/>
        <rFont val="Calibri"/>
        <family val="2"/>
      </rPr>
      <t>VIJES</t>
    </r>
  </si>
  <si>
    <r>
      <rPr>
        <sz val="11"/>
        <rFont val="Calibri"/>
        <family val="2"/>
      </rPr>
      <t>76890</t>
    </r>
  </si>
  <si>
    <r>
      <rPr>
        <sz val="11"/>
        <rFont val="Calibri"/>
        <family val="2"/>
      </rPr>
      <t>76890000</t>
    </r>
  </si>
  <si>
    <r>
      <rPr>
        <sz val="11"/>
        <rFont val="Calibri"/>
        <family val="2"/>
      </rPr>
      <t>YOTOCO</t>
    </r>
  </si>
  <si>
    <r>
      <rPr>
        <sz val="11"/>
        <rFont val="Calibri"/>
        <family val="2"/>
      </rPr>
      <t>76892</t>
    </r>
  </si>
  <si>
    <r>
      <rPr>
        <sz val="11"/>
        <rFont val="Calibri"/>
        <family val="2"/>
      </rPr>
      <t>76892000</t>
    </r>
  </si>
  <si>
    <r>
      <rPr>
        <sz val="11"/>
        <rFont val="Calibri"/>
        <family val="2"/>
      </rPr>
      <t>YUMBO</t>
    </r>
  </si>
  <si>
    <r>
      <rPr>
        <sz val="11"/>
        <rFont val="Calibri"/>
        <family val="2"/>
      </rPr>
      <t>76895</t>
    </r>
  </si>
  <si>
    <r>
      <rPr>
        <sz val="11"/>
        <rFont val="Calibri"/>
        <family val="2"/>
      </rPr>
      <t>76895000</t>
    </r>
  </si>
  <si>
    <r>
      <rPr>
        <sz val="11"/>
        <rFont val="Calibri"/>
        <family val="2"/>
      </rPr>
      <t>ZARZAL</t>
    </r>
  </si>
  <si>
    <r>
      <rPr>
        <sz val="11"/>
        <rFont val="Calibri"/>
        <family val="2"/>
      </rPr>
      <t>97</t>
    </r>
  </si>
  <si>
    <r>
      <rPr>
        <sz val="11"/>
        <rFont val="Calibri"/>
        <family val="2"/>
      </rPr>
      <t>97001</t>
    </r>
  </si>
  <si>
    <r>
      <rPr>
        <sz val="11"/>
        <rFont val="Calibri"/>
        <family val="2"/>
      </rPr>
      <t>97001000</t>
    </r>
  </si>
  <si>
    <r>
      <rPr>
        <sz val="11"/>
        <rFont val="Calibri"/>
        <family val="2"/>
      </rPr>
      <t>VAUPÉS</t>
    </r>
  </si>
  <si>
    <r>
      <rPr>
        <sz val="11"/>
        <rFont val="Calibri"/>
        <family val="2"/>
      </rPr>
      <t>MITÚ</t>
    </r>
  </si>
  <si>
    <r>
      <rPr>
        <sz val="11"/>
        <rFont val="Calibri"/>
        <family val="2"/>
      </rPr>
      <t>97161</t>
    </r>
  </si>
  <si>
    <r>
      <rPr>
        <sz val="11"/>
        <rFont val="Calibri"/>
        <family val="2"/>
      </rPr>
      <t>97161000</t>
    </r>
  </si>
  <si>
    <r>
      <rPr>
        <sz val="11"/>
        <rFont val="Calibri"/>
        <family val="2"/>
      </rPr>
      <t>CARURÚ</t>
    </r>
  </si>
  <si>
    <r>
      <rPr>
        <sz val="11"/>
        <rFont val="Calibri"/>
        <family val="2"/>
      </rPr>
      <t>97666</t>
    </r>
  </si>
  <si>
    <r>
      <rPr>
        <sz val="11"/>
        <rFont val="Calibri"/>
        <family val="2"/>
      </rPr>
      <t>97666000</t>
    </r>
  </si>
  <si>
    <r>
      <rPr>
        <sz val="11"/>
        <rFont val="Calibri"/>
        <family val="2"/>
      </rPr>
      <t>TARAIRA</t>
    </r>
  </si>
  <si>
    <r>
      <rPr>
        <sz val="11"/>
        <rFont val="Calibri"/>
        <family val="2"/>
      </rPr>
      <t>99</t>
    </r>
  </si>
  <si>
    <r>
      <rPr>
        <sz val="11"/>
        <rFont val="Calibri"/>
        <family val="2"/>
      </rPr>
      <t>99001</t>
    </r>
  </si>
  <si>
    <r>
      <rPr>
        <sz val="11"/>
        <rFont val="Calibri"/>
        <family val="2"/>
      </rPr>
      <t>99001000</t>
    </r>
  </si>
  <si>
    <r>
      <rPr>
        <sz val="11"/>
        <rFont val="Calibri"/>
        <family val="2"/>
      </rPr>
      <t>VICHADA</t>
    </r>
  </si>
  <si>
    <r>
      <rPr>
        <sz val="11"/>
        <rFont val="Calibri"/>
        <family val="2"/>
      </rPr>
      <t>PUERTO CARREÑO</t>
    </r>
  </si>
  <si>
    <r>
      <rPr>
        <sz val="11"/>
        <rFont val="Calibri"/>
        <family val="2"/>
      </rPr>
      <t>99524</t>
    </r>
  </si>
  <si>
    <r>
      <rPr>
        <sz val="11"/>
        <rFont val="Calibri"/>
        <family val="2"/>
      </rPr>
      <t>99524000</t>
    </r>
  </si>
  <si>
    <r>
      <rPr>
        <sz val="11"/>
        <rFont val="Calibri"/>
        <family val="2"/>
      </rPr>
      <t>LA PRIMAVERA</t>
    </r>
  </si>
  <si>
    <r>
      <rPr>
        <sz val="11"/>
        <rFont val="Calibri"/>
        <family val="2"/>
      </rPr>
      <t>99624</t>
    </r>
  </si>
  <si>
    <r>
      <rPr>
        <sz val="11"/>
        <rFont val="Calibri"/>
        <family val="2"/>
      </rPr>
      <t>99624000</t>
    </r>
  </si>
  <si>
    <r>
      <rPr>
        <sz val="11"/>
        <rFont val="Calibri"/>
        <family val="2"/>
      </rPr>
      <t>SANTA ROSALÍA</t>
    </r>
  </si>
  <si>
    <r>
      <rPr>
        <sz val="11"/>
        <rFont val="Calibri"/>
        <family val="2"/>
      </rPr>
      <t>99773</t>
    </r>
  </si>
  <si>
    <r>
      <rPr>
        <sz val="11"/>
        <rFont val="Calibri"/>
        <family val="2"/>
      </rPr>
      <t>99773000</t>
    </r>
  </si>
  <si>
    <r>
      <rPr>
        <sz val="11"/>
        <rFont val="Calibri"/>
        <family val="2"/>
      </rPr>
      <t>CUMARIBO</t>
    </r>
  </si>
  <si>
    <t>DEPARTAMENTO</t>
  </si>
  <si>
    <t>MUNICIPIO</t>
  </si>
  <si>
    <t>NOMBRE DE LA EMPRESA</t>
  </si>
  <si>
    <t>SIGLA</t>
  </si>
  <si>
    <t>NIT</t>
  </si>
  <si>
    <t>DIRECCIÓN</t>
  </si>
  <si>
    <t>REPRESENTANTE LEGAL</t>
  </si>
  <si>
    <t>MIXTO</t>
  </si>
  <si>
    <t>MODALIDAD</t>
  </si>
  <si>
    <t>SERVICIO INDIVIDUAL TAXI</t>
  </si>
  <si>
    <t>CLASE</t>
  </si>
  <si>
    <t>AUTOMÓVIL</t>
  </si>
  <si>
    <t>CAMPERO</t>
  </si>
  <si>
    <t>CAMIONETA</t>
  </si>
  <si>
    <t>MICROBUS</t>
  </si>
  <si>
    <t>BUSETA</t>
  </si>
  <si>
    <t>BUS</t>
  </si>
  <si>
    <t>BUS ESCALERA</t>
  </si>
  <si>
    <t>DEPARTAMENTOS</t>
  </si>
  <si>
    <t>CAPACIDAD VINCULADA</t>
  </si>
  <si>
    <t>MOTOCARRO</t>
  </si>
  <si>
    <t>TIPO DE EMPRESA</t>
  </si>
  <si>
    <t>PERSONA NATURAL</t>
  </si>
  <si>
    <t>PERSONA JURÍDICA</t>
  </si>
  <si>
    <t>LA_GUAJIRA</t>
  </si>
  <si>
    <t>NORTE_DE_SANTANDER</t>
  </si>
  <si>
    <t>VALLE_DEL_CAUCA</t>
  </si>
  <si>
    <t>COLECTIVO_URBANO</t>
  </si>
  <si>
    <t>CÓDIGO DIVIPOL</t>
  </si>
  <si>
    <t>TELÉFONO FIJO DE CONTACTO</t>
  </si>
  <si>
    <t>TELÉFONO MÓVIL DE CONTACTO</t>
  </si>
  <si>
    <t>CÓD. TIPO EMPRESA</t>
  </si>
  <si>
    <t>UNIPERSONAL</t>
  </si>
  <si>
    <t>TIPO DE DOCUMENTO DE IDENTIFICACIÓN</t>
  </si>
  <si>
    <t>DOCUMENTO DE INDENTIFICACIÓN</t>
  </si>
  <si>
    <t>CÉDULA DE CIUDADANÍA</t>
  </si>
  <si>
    <t>CÉDULA DE EXTRANJERÍA</t>
  </si>
  <si>
    <t>NÚMERO DE DOCUMENTO DE IDENTIFICACIÓN</t>
  </si>
  <si>
    <t>CÓDIGO DE DOCUMENTO DE IDENTIFICACIÓN</t>
  </si>
  <si>
    <t>TIPO DE ACTO ADMINISTRATIVO</t>
  </si>
  <si>
    <t>RESOLUCIÓN</t>
  </si>
  <si>
    <t>DECRETO</t>
  </si>
  <si>
    <t>NÚMERO DEL ACTO ADMINISTRATIVO</t>
  </si>
  <si>
    <t>FECHA DE ACTO ADMINISTRATIVO DE HABILITACIÓN</t>
  </si>
  <si>
    <t>RADIO DE ACCIÓN</t>
  </si>
  <si>
    <t>METROPOLITANO</t>
  </si>
  <si>
    <t>MUNICIPAL</t>
  </si>
  <si>
    <t>DISTRITAL URBANO</t>
  </si>
  <si>
    <t>DISTRITAL SUBURBANO</t>
  </si>
  <si>
    <t>DISTRITAL RURAL</t>
  </si>
  <si>
    <t>CAPACIDAD MÁXIMA AUTORIZADA</t>
  </si>
  <si>
    <t>CAPACIDAD MÍNIMA AUTORIZADA</t>
  </si>
  <si>
    <t>CIUDAD DE LA SEDE PRINCIPAL DE LA EMPRESA</t>
  </si>
  <si>
    <t>LUGAR DE EXPEDICIÓN DEL DOCUMENTO DE IDENTIFICACIÓN</t>
  </si>
  <si>
    <t>NÚMERO</t>
  </si>
  <si>
    <t>CÓD. CIUDAD O DEPTO</t>
  </si>
  <si>
    <t>CÓDIGO TELEFÓNICO</t>
  </si>
  <si>
    <t>MES</t>
  </si>
  <si>
    <t>DIA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</si>
  <si>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</si>
  <si>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</si>
  <si>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</si>
  <si>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</si>
  <si>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</si>
  <si>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</si>
  <si>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</si>
  <si>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</si>
  <si>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</si>
  <si>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</si>
  <si>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</si>
  <si>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</si>
  <si>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</si>
  <si>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MES </t>
  </si>
  <si>
    <t>CAMIONETA DOBLE CABINA</t>
  </si>
  <si>
    <t>CAMIONETA WAGON STATION</t>
  </si>
  <si>
    <t>PRIMERA ENTREGA DE INFORMACIÓN</t>
  </si>
  <si>
    <t>SEGUNDA ENTREGA DE INFORMACIÓN</t>
  </si>
  <si>
    <t>TERCERA ENTREGA DE INFORMACIÓN</t>
  </si>
  <si>
    <t>X</t>
  </si>
  <si>
    <t>CUARTA ENTREGA DE INFORMACIÓN</t>
  </si>
  <si>
    <t>QUINTA ENTREGA DE INFORMACIÓN</t>
  </si>
  <si>
    <t>TOTAL MUNICIPIOS POR ENTREGA</t>
  </si>
  <si>
    <t>TOTAL DEPARTAMENTOS POR ENTREGA</t>
  </si>
  <si>
    <t>SEXTA ENTREGA DE INFORMACIÓN</t>
  </si>
  <si>
    <t>SÉPTIMA ENTREGA DE INFORMACIÓN</t>
  </si>
  <si>
    <t>OCTAVA ENTREGA DE INFORMACIÓN</t>
  </si>
  <si>
    <t xml:space="preserve">CRONOGRAMA DE ENTREGA DE INFOMACIÓN POR PARTE DE LAS AUTORIDADES MUNCIPALES DE TRANSPORTE, ALCALDES, SECRETARIOS DE TRÁNSITO, DE MOVILIDAD O DE TRANSPORTE. </t>
  </si>
  <si>
    <t>NOVENA ENTREGA DE INFORMACIÓN</t>
  </si>
  <si>
    <t>DECIMA ENTREGA DE INFORMACIÓN</t>
  </si>
  <si>
    <t>NÚMERO DE MUNICIPIOS</t>
  </si>
  <si>
    <t>ARCHIPIÉLAGO DE SAN ANDRÉS, PROVIDENCIA</t>
  </si>
  <si>
    <t xml:space="preserve">ARCHIPIÉLAGO DE SAN ANDRÉS, PROVIDENCIA </t>
  </si>
  <si>
    <t>VALLE DEL CAUCA</t>
  </si>
  <si>
    <t>NORTE DE SANTANDER</t>
  </si>
  <si>
    <t>BOGOTA</t>
  </si>
  <si>
    <t>FECHA DE ACTO ADMINISTRATIVO PARA INICIO DE HABILITACIÓN</t>
  </si>
  <si>
    <t>FECHA DE ACTO ADMINISTRATIVO PARA FIN DE HABILITACIÓN</t>
  </si>
  <si>
    <t>ABEJORRAL - ANTIOQUIA</t>
  </si>
  <si>
    <t>ÁBREGO - NORTE DE SANTANDER</t>
  </si>
  <si>
    <t>ABRIAQUÍ - ANTIOQUIA</t>
  </si>
  <si>
    <t>ACACÍAS - META</t>
  </si>
  <si>
    <t>ACANDÍ - CHOCÓ</t>
  </si>
  <si>
    <t>ACEVEDO - HUILA</t>
  </si>
  <si>
    <t>ACHÍ - BOLÍVAR</t>
  </si>
  <si>
    <t>AGRADO - HUILA</t>
  </si>
  <si>
    <t>AGUA DE DIOS - CUNDINAMARCA</t>
  </si>
  <si>
    <t>AGUACHICA - CESAR</t>
  </si>
  <si>
    <t>AGUADA - SANTANDER</t>
  </si>
  <si>
    <t>AGUADAS - CALDAS</t>
  </si>
  <si>
    <t>AGUAZUL - CASANARE</t>
  </si>
  <si>
    <t>AGUSTÍN CODAZZI - CESAR</t>
  </si>
  <si>
    <t>AIPE - HUILA</t>
  </si>
  <si>
    <t>ALBÁN - CUNDINAMARCA</t>
  </si>
  <si>
    <t>ALBÁN - NARIÑO</t>
  </si>
  <si>
    <t>ALBANIA - CAQUETÁ</t>
  </si>
  <si>
    <t>ALBANIA - LA GUAJIRA</t>
  </si>
  <si>
    <t>ALBANIA - SANTANDER</t>
  </si>
  <si>
    <t>ALCALÁ - VALLE DEL CAUCA</t>
  </si>
  <si>
    <t>ALDANA - NARIÑO</t>
  </si>
  <si>
    <t>ALEJANDRÍA - ANTIOQUIA</t>
  </si>
  <si>
    <t>ALGARROBO - MAGDALENA</t>
  </si>
  <si>
    <t>ALGECIRAS - HUILA</t>
  </si>
  <si>
    <t>ALMAGUER - CAUCA</t>
  </si>
  <si>
    <t>ALMEIDA - BOYACÁ</t>
  </si>
  <si>
    <t>ALPUJARRA - TOLIMA</t>
  </si>
  <si>
    <t>ALTAMIRA - HUILA</t>
  </si>
  <si>
    <t>ALTO BAUDÓ - CHOCÓ</t>
  </si>
  <si>
    <t>ALTOS DEL ROSARIO - BOLÍVAR</t>
  </si>
  <si>
    <t>ALVARADO - TOLIMA</t>
  </si>
  <si>
    <t>AMAGÁ - ANTIOQUIA</t>
  </si>
  <si>
    <t>AMALFI - ANTIOQUIA</t>
  </si>
  <si>
    <t>AMBALEMA - TOLIMA</t>
  </si>
  <si>
    <t>ANAPOIMA - CUNDINAMARCA</t>
  </si>
  <si>
    <t>ANCUYÁ - NARIÑO</t>
  </si>
  <si>
    <t>ANDALUCÍA - VALLE DEL CAUCA</t>
  </si>
  <si>
    <t>ANDES - ANTIOQUIA</t>
  </si>
  <si>
    <t>ANGELÓPOLIS - ANTIOQUIA</t>
  </si>
  <si>
    <t>ANGOSTURA - ANTIOQUIA</t>
  </si>
  <si>
    <t>ANOLAIMA - CUNDINAMARCA</t>
  </si>
  <si>
    <t>ANORÍ - ANTIOQUIA</t>
  </si>
  <si>
    <t>ANSERMA - CALDAS</t>
  </si>
  <si>
    <t>ANSERMANUEVO - VALLE DEL CAUCA</t>
  </si>
  <si>
    <t>ANZÁ - ANTIOQUIA</t>
  </si>
  <si>
    <t>ANZOÁTEGUI - TOLIMA</t>
  </si>
  <si>
    <t>APARTADÓ - ANTIOQUIA</t>
  </si>
  <si>
    <t>APÍA - RISARALDA</t>
  </si>
  <si>
    <t>APULO - CUNDINAMARCA</t>
  </si>
  <si>
    <t>AQUITANIA - BOYACÁ</t>
  </si>
  <si>
    <t>ARACATACA - MAGDALENA</t>
  </si>
  <si>
    <t>ARANZAZU - CALDAS</t>
  </si>
  <si>
    <t>ARATOCA - SANTANDER</t>
  </si>
  <si>
    <t>ARAUCA - ARAUCA</t>
  </si>
  <si>
    <t>ARAUQUITA - ARAUCA</t>
  </si>
  <si>
    <t>ARBELÁEZ - CUNDINAMARCA</t>
  </si>
  <si>
    <t>ARBOLEDA - NARIÑO</t>
  </si>
  <si>
    <t>ARBOLEDAS - NORTE DE SANTANDER</t>
  </si>
  <si>
    <t>ARBOLETES - ANTIOQUIA</t>
  </si>
  <si>
    <t>ARCABUCO - BOYACÁ</t>
  </si>
  <si>
    <t>ARENAL - BOLÍVAR</t>
  </si>
  <si>
    <t>ARGELIA - ANTIOQUIA</t>
  </si>
  <si>
    <t>ARGELIA - CAUCA</t>
  </si>
  <si>
    <t>ARGELIA - VALLE DEL CAUCA</t>
  </si>
  <si>
    <t>ARIGUANÍ - MAGDALENA</t>
  </si>
  <si>
    <t>ARJONA - BOLÍVAR</t>
  </si>
  <si>
    <t>ARMENIA - ANTIOQUIA</t>
  </si>
  <si>
    <t>ARMENIA - QUINDÍO</t>
  </si>
  <si>
    <t>ARMERO GUAYABAL - TOLIMA</t>
  </si>
  <si>
    <t>ARROYOHONDO - BOLÍVAR</t>
  </si>
  <si>
    <t>ASTREA - CESAR</t>
  </si>
  <si>
    <t>ATACO - TOLIMA</t>
  </si>
  <si>
    <t>ATRATO - CHOCÓ</t>
  </si>
  <si>
    <t>AYAPEL - CÓRDOBA</t>
  </si>
  <si>
    <t>BAGADÓ - CHOCÓ</t>
  </si>
  <si>
    <t>BAHÍA SOLANO - CHOCÓ</t>
  </si>
  <si>
    <t>BAJO BAUDÓ - CHOCÓ</t>
  </si>
  <si>
    <t>BALBOA - CAUCA</t>
  </si>
  <si>
    <t>BALBOA - RISARALDA</t>
  </si>
  <si>
    <t>BARANOA - ATLÁNTICO</t>
  </si>
  <si>
    <t>BARAYA - HUILA</t>
  </si>
  <si>
    <t>BARBACOAS - NARIÑO</t>
  </si>
  <si>
    <t>BARBOSA - ANTIOQUIA</t>
  </si>
  <si>
    <t>BARBOSA - SANTANDER</t>
  </si>
  <si>
    <t>BARICHARA - SANTANDER</t>
  </si>
  <si>
    <t>BARRANCA DE UPÍA - META</t>
  </si>
  <si>
    <t>BARRANCABERMEJA - SANTANDER</t>
  </si>
  <si>
    <t>BARRANCAS - LA GUAJIRA</t>
  </si>
  <si>
    <t>BARRANCO DE LOBA - BOLÍVAR</t>
  </si>
  <si>
    <t>BARRANQUILLA - ATLÁNTICO</t>
  </si>
  <si>
    <t>BECERRIL - CESAR</t>
  </si>
  <si>
    <t>BELALCÁZAR - CALDAS</t>
  </si>
  <si>
    <t>BELÉN - BOYACÁ</t>
  </si>
  <si>
    <t>BELÉN - NARIÑO</t>
  </si>
  <si>
    <t>BELÉN DE LOS ANDAQUÍES - CAQUETÁ</t>
  </si>
  <si>
    <t>BELÉN DE UMBRÍA - RISARALDA</t>
  </si>
  <si>
    <t>BELLO - ANTIOQUIA</t>
  </si>
  <si>
    <t>BELMIRA - ANTIOQUIA</t>
  </si>
  <si>
    <t>BELTRÁN - CUNDINAMARCA</t>
  </si>
  <si>
    <t>BERBEO - BOYACÁ</t>
  </si>
  <si>
    <t>BETANIA - ANTIOQUIA</t>
  </si>
  <si>
    <t>BETÉITIVA - BOYACÁ</t>
  </si>
  <si>
    <t>BETULIA - ANTIOQUIA</t>
  </si>
  <si>
    <t>BETULIA - SANTANDER</t>
  </si>
  <si>
    <t>BITUIMA - CUNDINAMARCA</t>
  </si>
  <si>
    <t>BOAVITA - BOYACÁ</t>
  </si>
  <si>
    <t>BOCHALEMA - NORTE DE SANTANDER</t>
  </si>
  <si>
    <t>BOGOTÁ, D.C. - BOGOTÁ, D. C.</t>
  </si>
  <si>
    <t>BOJACÁ - CUNDINAMARCA</t>
  </si>
  <si>
    <t>BOJAYÁ - CHOCÓ</t>
  </si>
  <si>
    <t>BOLÍVAR - CAUCA</t>
  </si>
  <si>
    <t>BOLÍVAR - SANTANDER</t>
  </si>
  <si>
    <t>BOLÍVAR - VALLE DEL CAUCA</t>
  </si>
  <si>
    <t>BOSCONIA - CESAR</t>
  </si>
  <si>
    <t>BOYACÁ - BOYACÁ</t>
  </si>
  <si>
    <t>BRICEÑO - ANTIOQUIA</t>
  </si>
  <si>
    <t>BRICEÑO - BOYACÁ</t>
  </si>
  <si>
    <t>BUCARAMANGA - SANTANDER</t>
  </si>
  <si>
    <t>BUCARASICA - NORTE DE SANTANDER</t>
  </si>
  <si>
    <t>BUENAVENTURA - VALLE DEL CAUCA</t>
  </si>
  <si>
    <t>BUENAVISTA - BOYACÁ</t>
  </si>
  <si>
    <t>BUENAVISTA - CÓRDOBA</t>
  </si>
  <si>
    <t>BUENAVISTA - QUINDÍO</t>
  </si>
  <si>
    <t>BUENAVISTA - SUCRE</t>
  </si>
  <si>
    <t>BUENOS AIRES - CAUCA</t>
  </si>
  <si>
    <t>BUESACO - NARIÑO</t>
  </si>
  <si>
    <t>BUGALAGRANDE - VALLE DEL CAUCA</t>
  </si>
  <si>
    <t>BURITICÁ - ANTIOQUIA</t>
  </si>
  <si>
    <t>BUSBANZÁ - BOYACÁ</t>
  </si>
  <si>
    <t>CABRERA - CUNDINAMARCA</t>
  </si>
  <si>
    <t>CABRERA - SANTANDER</t>
  </si>
  <si>
    <t>CABUYARO - META</t>
  </si>
  <si>
    <t>CÁCERES - ANTIOQUIA</t>
  </si>
  <si>
    <t>CACHIPAY - CUNDINAMARCA</t>
  </si>
  <si>
    <t>CÁCHIRA - NORTE DE SANTANDER</t>
  </si>
  <si>
    <t>CÁCOTA - NORTE DE SANTANDER</t>
  </si>
  <si>
    <t>CAICEDO - ANTIOQUIA</t>
  </si>
  <si>
    <t>CAICEDONIA - VALLE DEL CAUCA</t>
  </si>
  <si>
    <t>CAIMITO - SUCRE</t>
  </si>
  <si>
    <t>CAJAMARCA - TOLIMA</t>
  </si>
  <si>
    <t>CAJIBÍO - CAUCA</t>
  </si>
  <si>
    <t>CAJICÁ - CUNDINAMARCA</t>
  </si>
  <si>
    <t>CALAMAR - BOLÍVAR</t>
  </si>
  <si>
    <t>CALAMAR - GUAVIARE</t>
  </si>
  <si>
    <t>CALARCÁ - QUINDÍO</t>
  </si>
  <si>
    <t>CALDAS - ANTIOQUIA</t>
  </si>
  <si>
    <t>CALDAS - BOYACÁ</t>
  </si>
  <si>
    <t>CALDONO - CAUCA</t>
  </si>
  <si>
    <t>CALI - VALLE DEL CAUCA</t>
  </si>
  <si>
    <t>CALIFORNIA - SANTANDER</t>
  </si>
  <si>
    <t>CALIMA - VALLE DEL CAUCA</t>
  </si>
  <si>
    <t>CALOTO - CAUCA</t>
  </si>
  <si>
    <t>CAMPAMENTO - ANTIOQUIA</t>
  </si>
  <si>
    <t>CAMPO DE LA CRUZ - ATLÁNTICO</t>
  </si>
  <si>
    <t>CAMPOALEGRE - HUILA</t>
  </si>
  <si>
    <t>CAMPOHERMOSO - BOYACÁ</t>
  </si>
  <si>
    <t>CANALETE - CÓRDOBA</t>
  </si>
  <si>
    <t>CANDELARIA - ATLÁNTICO</t>
  </si>
  <si>
    <t>CANDELARIA - VALLE DEL CAUCA</t>
  </si>
  <si>
    <t>CANTAGALLO - BOLÍVAR</t>
  </si>
  <si>
    <t>CAÑASGORDAS - ANTIOQUIA</t>
  </si>
  <si>
    <t>CAPARRAPÍ - CUNDINAMARCA</t>
  </si>
  <si>
    <t>CAPITANEJO - SANTANDER</t>
  </si>
  <si>
    <t>CÁQUEZA - CUNDINAMARCA</t>
  </si>
  <si>
    <t>CARACOLÍ - ANTIOQUIA</t>
  </si>
  <si>
    <t>CARAMANTA - ANTIOQUIA</t>
  </si>
  <si>
    <t>CARCASÍ - SANTANDER</t>
  </si>
  <si>
    <t>CAREPA - ANTIOQUIA</t>
  </si>
  <si>
    <t>CARMEN DE APICALÁ - TOLIMA</t>
  </si>
  <si>
    <t>CARMEN DE CARUPA - CUNDINAMARCA</t>
  </si>
  <si>
    <t>CARMEN DEL DARIÉN - CHOCÓ</t>
  </si>
  <si>
    <t>CAROLINA - ANTIOQUIA</t>
  </si>
  <si>
    <t>CARTAGENA DE INDIAS - BOLÍVAR</t>
  </si>
  <si>
    <t>CARTAGENA DEL CHAIRÁ - CAQUETÁ</t>
  </si>
  <si>
    <t>CARTAGO - VALLE DEL CAUCA</t>
  </si>
  <si>
    <t>CARURÚ - VAUPÉS</t>
  </si>
  <si>
    <t>CASABIANCA - TOLIMA</t>
  </si>
  <si>
    <t>CASTILLA LA NUEVA - META</t>
  </si>
  <si>
    <t>CAUCASIA - ANTIOQUIA</t>
  </si>
  <si>
    <t>CEPITÁ - SANTANDER</t>
  </si>
  <si>
    <t>CERETÉ - CÓRDOBA</t>
  </si>
  <si>
    <t>CERINZA - BOYACÁ</t>
  </si>
  <si>
    <t>CERRITO - SANTANDER</t>
  </si>
  <si>
    <t>CERRO DE SAN ANTONIO - MAGDALENA</t>
  </si>
  <si>
    <t>CÉRTEGUI - CHOCÓ</t>
  </si>
  <si>
    <t>CHACHAGÜÍ - NARIÑO</t>
  </si>
  <si>
    <t>CHAGUANÍ - CUNDINAMARCA</t>
  </si>
  <si>
    <t>CHALÁN - SUCRE</t>
  </si>
  <si>
    <t>CHÁMEZA - CASANARE</t>
  </si>
  <si>
    <t>CHAPARRAL - TOLIMA</t>
  </si>
  <si>
    <t>CHARALÁ - SANTANDER</t>
  </si>
  <si>
    <t>CHARTA - SANTANDER</t>
  </si>
  <si>
    <t>CHÍA - CUNDINAMARCA</t>
  </si>
  <si>
    <t>CHIGORODÓ - ANTIOQUIA</t>
  </si>
  <si>
    <t>CHIMA - SANTANDER</t>
  </si>
  <si>
    <t>CHIMÁ - CÓRDOBA</t>
  </si>
  <si>
    <t>CHIMICHAGUA - CESAR</t>
  </si>
  <si>
    <t>CHINÁCOTA - NORTE DE SANTANDER</t>
  </si>
  <si>
    <t>CHINAVITA - BOYACÁ</t>
  </si>
  <si>
    <t>CHINCHINÁ - CALDAS</t>
  </si>
  <si>
    <t>CHINÚ - CÓRDOBA</t>
  </si>
  <si>
    <t>CHIPAQUE - CUNDINAMARCA</t>
  </si>
  <si>
    <t>CHIPATÁ - SANTANDER</t>
  </si>
  <si>
    <t>CHIQUINQUIRÁ - BOYACÁ</t>
  </si>
  <si>
    <t>CHÍQUIZA - BOYACÁ</t>
  </si>
  <si>
    <t>CHIRIGUANÁ - CESAR</t>
  </si>
  <si>
    <t>CHISCAS - BOYACÁ</t>
  </si>
  <si>
    <t>CHITA - BOYACÁ</t>
  </si>
  <si>
    <t>CHITAGÁ - NORTE DE SANTANDER</t>
  </si>
  <si>
    <t>CHITARAQUE - BOYACÁ</t>
  </si>
  <si>
    <t>CHIVATÁ - BOYACÁ</t>
  </si>
  <si>
    <t>CHIVOLO - MAGDALENA</t>
  </si>
  <si>
    <t>CHIVOR - BOYACÁ</t>
  </si>
  <si>
    <t>CHOACHÍ - CUNDINAMARCA</t>
  </si>
  <si>
    <t>CHOCONTÁ - CUNDINAMARCA</t>
  </si>
  <si>
    <t>CICUCO - BOLÍVAR</t>
  </si>
  <si>
    <t>CIÉNAGA - MAGDALENA</t>
  </si>
  <si>
    <t>CIÉNAGA DE ORO - CÓRDOBA</t>
  </si>
  <si>
    <t>CIÉNEGA - BOYACÁ</t>
  </si>
  <si>
    <t>CIMITARRA - SANTANDER</t>
  </si>
  <si>
    <t>CIRCASIA - QUINDÍO</t>
  </si>
  <si>
    <t>CISNEROS - ANTIOQUIA</t>
  </si>
  <si>
    <t>CIUDAD BOLÍVAR - ANTIOQUIA</t>
  </si>
  <si>
    <t>CLEMENCIA - BOLÍVAR</t>
  </si>
  <si>
    <t>COCORNÁ - ANTIOQUIA</t>
  </si>
  <si>
    <t>COELLO - TOLIMA</t>
  </si>
  <si>
    <t>COGUA - CUNDINAMARCA</t>
  </si>
  <si>
    <t>COLOMBIA - HUILA</t>
  </si>
  <si>
    <t>COLÓN - NARIÑO</t>
  </si>
  <si>
    <t>COLÓN - PUTUMAYO</t>
  </si>
  <si>
    <t>COLOSÓ - SUCRE</t>
  </si>
  <si>
    <t>CÓMBITA - BOYACÁ</t>
  </si>
  <si>
    <t>CONCEPCIÓN - ANTIOQUIA</t>
  </si>
  <si>
    <t>CONCEPCIÓN - SANTANDER</t>
  </si>
  <si>
    <t>CONCORDIA - ANTIOQUIA</t>
  </si>
  <si>
    <t>CONCORDIA - MAGDALENA</t>
  </si>
  <si>
    <t>CONDOTO - CHOCÓ</t>
  </si>
  <si>
    <t>CONFINES - SANTANDER</t>
  </si>
  <si>
    <t>CONSACÁ - NARIÑO</t>
  </si>
  <si>
    <t>CONTADERO - NARIÑO</t>
  </si>
  <si>
    <t>CONTRATACIÓN - SANTANDER</t>
  </si>
  <si>
    <t>CONVENCIÓN - NORTE DE SANTANDER</t>
  </si>
  <si>
    <t>COPACABANA - ANTIOQUIA</t>
  </si>
  <si>
    <t>COPER - BOYACÁ</t>
  </si>
  <si>
    <t>CÓRDOBA - BOLÍVAR</t>
  </si>
  <si>
    <t>CÓRDOBA - NARIÑO</t>
  </si>
  <si>
    <t>CÓRDOBA - QUINDÍO</t>
  </si>
  <si>
    <t>CORINTO - CAUCA</t>
  </si>
  <si>
    <t>COROMORO - SANTANDER</t>
  </si>
  <si>
    <t>COROZAL - SUCRE</t>
  </si>
  <si>
    <t>CORRALES - BOYACÁ</t>
  </si>
  <si>
    <t>COTA - CUNDINAMARCA</t>
  </si>
  <si>
    <t>COTORRA - CÓRDOBA</t>
  </si>
  <si>
    <t>COVARACHÍA - BOYACÁ</t>
  </si>
  <si>
    <t>COVEÑAS - SUCRE</t>
  </si>
  <si>
    <t>COYAIMA - TOLIMA</t>
  </si>
  <si>
    <t>CRAVO NORTE - ARAUCA</t>
  </si>
  <si>
    <t>CUASPÚD - NARIÑO</t>
  </si>
  <si>
    <t>CUBARÁ - BOYACÁ</t>
  </si>
  <si>
    <t>CUBARRAL - META</t>
  </si>
  <si>
    <t>CUCAITA - BOYACÁ</t>
  </si>
  <si>
    <t>CUCUNUBÁ - CUNDINAMARCA</t>
  </si>
  <si>
    <t>CÚCUTA - NORTE DE SANTANDER</t>
  </si>
  <si>
    <t>CUCUTILLA - NORTE DE SANTANDER</t>
  </si>
  <si>
    <t>CUÍTIVA - BOYACÁ</t>
  </si>
  <si>
    <t>CUMARAL - META</t>
  </si>
  <si>
    <t>CUMARIBO - VICHADA</t>
  </si>
  <si>
    <t>CUMBAL - NARIÑO</t>
  </si>
  <si>
    <t>CUMBITARA - NARIÑO</t>
  </si>
  <si>
    <t>CUNDAY - TOLIMA</t>
  </si>
  <si>
    <t>CURILLO - CAQUETÁ</t>
  </si>
  <si>
    <t>CURITÍ - SANTANDER</t>
  </si>
  <si>
    <t>CURUMANÍ - CESAR</t>
  </si>
  <si>
    <t>DABEIBA - ANTIOQUIA</t>
  </si>
  <si>
    <t>DAGUA - VALLE DEL CAUCA</t>
  </si>
  <si>
    <t>DIBULLA - LA GUAJIRA</t>
  </si>
  <si>
    <t>DISTRACCIÓN - LA GUAJIRA</t>
  </si>
  <si>
    <t>DOLORES - TOLIMA</t>
  </si>
  <si>
    <t>DONMATÍAS - ANTIOQUIA</t>
  </si>
  <si>
    <t>DOSQUEBRADAS - RISARALDA</t>
  </si>
  <si>
    <t>DUITAMA - BOYACÁ</t>
  </si>
  <si>
    <t>DURANIA - NORTE DE SANTANDER</t>
  </si>
  <si>
    <t>EBÉJICO - ANTIOQUIA</t>
  </si>
  <si>
    <t>EL ÁGUILA - VALLE DEL CAUCA</t>
  </si>
  <si>
    <t>EL BAGRE - ANTIOQUIA</t>
  </si>
  <si>
    <t>EL BANCO - MAGDALENA</t>
  </si>
  <si>
    <t>EL CAIRO - VALLE DEL CAUCA</t>
  </si>
  <si>
    <t>EL CALVARIO - META</t>
  </si>
  <si>
    <t>EL CANTÓN DEL SAN PABLO - CHOCÓ</t>
  </si>
  <si>
    <t>EL CARMEN - NORTE DE SANTANDER</t>
  </si>
  <si>
    <t>EL CARMEN DE ATRATO - CHOCÓ</t>
  </si>
  <si>
    <t>EL CARMEN DE BOLÍVAR - BOLÍVAR</t>
  </si>
  <si>
    <t>EL CARMEN DE CHUCURÍ - SANTANDER</t>
  </si>
  <si>
    <t>EL CARMEN DE VIBORAL - ANTIOQUIA</t>
  </si>
  <si>
    <t>EL CASTILLO - META</t>
  </si>
  <si>
    <t>EL CERRITO - VALLE DEL CAUCA</t>
  </si>
  <si>
    <t>EL CHARCO - NARIÑO</t>
  </si>
  <si>
    <t>EL COCUY - BOYACÁ</t>
  </si>
  <si>
    <t>EL COLEGIO - CUNDINAMARCA</t>
  </si>
  <si>
    <t>EL COPEY - CESAR</t>
  </si>
  <si>
    <t>EL DONCELLO - CAQUETÁ</t>
  </si>
  <si>
    <t>EL DORADO - META</t>
  </si>
  <si>
    <t>EL DOVIO - VALLE DEL CAUCA</t>
  </si>
  <si>
    <t>EL ESPINO - BOYACÁ</t>
  </si>
  <si>
    <t>EL GUACAMAYO - SANTANDER</t>
  </si>
  <si>
    <t>EL GUAMO - BOLÍVAR</t>
  </si>
  <si>
    <t>EL LITORAL DEL SAN JUAN - CHOCÓ</t>
  </si>
  <si>
    <t>EL MOLINO - LA GUAJIRA</t>
  </si>
  <si>
    <t>EL PASO - CESAR</t>
  </si>
  <si>
    <t>EL PAUJÍL - CAQUETÁ</t>
  </si>
  <si>
    <t>EL PEÑOL - NARIÑO</t>
  </si>
  <si>
    <t>EL PEÑÓN - BOLÍVAR</t>
  </si>
  <si>
    <t>EL PEÑÓN - CUNDINAMARCA</t>
  </si>
  <si>
    <t>EL PEÑÓN - SANTANDER</t>
  </si>
  <si>
    <t>EL PIÑÓN - MAGDALENA</t>
  </si>
  <si>
    <t>EL PLAYÓN - SANTANDER</t>
  </si>
  <si>
    <t>EL RETÉN - MAGDALENA</t>
  </si>
  <si>
    <t>EL RETORNO - GUAVIARE</t>
  </si>
  <si>
    <t>EL ROBLE - SUCRE</t>
  </si>
  <si>
    <t>EL ROSAL - CUNDINAMARCA</t>
  </si>
  <si>
    <t>EL ROSARIO - NARIÑO</t>
  </si>
  <si>
    <t>EL SANTUARIO - ANTIOQUIA</t>
  </si>
  <si>
    <t>EL TABLÓN DE GÓMEZ - NARIÑO</t>
  </si>
  <si>
    <t>EL TAMBO - CAUCA</t>
  </si>
  <si>
    <t>EL TAMBO - NARIÑO</t>
  </si>
  <si>
    <t>EL TARRA - NORTE DE SANTANDER</t>
  </si>
  <si>
    <t>EL ZULIA - NORTE DE SANTANDER</t>
  </si>
  <si>
    <t>ELÍAS - HUILA</t>
  </si>
  <si>
    <t>ENCINO - SANTANDER</t>
  </si>
  <si>
    <t>ENCISO - SANTANDER</t>
  </si>
  <si>
    <t>ENTRERRÍOS - ANTIOQUIA</t>
  </si>
  <si>
    <t>ENVIGADO - ANTIOQUIA</t>
  </si>
  <si>
    <t>ESPINAL - TOLIMA</t>
  </si>
  <si>
    <t>FACATATIVÁ - CUNDINAMARCA</t>
  </si>
  <si>
    <t>FALAN - TOLIMA</t>
  </si>
  <si>
    <t>FILADELFIA - CALDAS</t>
  </si>
  <si>
    <t>FILANDIA - QUINDÍO</t>
  </si>
  <si>
    <t>FIRAVITOBA - BOYACÁ</t>
  </si>
  <si>
    <t>FLANDES - TOLIMA</t>
  </si>
  <si>
    <t>FLORENCIA - CAQUETÁ</t>
  </si>
  <si>
    <t>FLORENCIA - CAUCA</t>
  </si>
  <si>
    <t>FLORESTA - BOYACÁ</t>
  </si>
  <si>
    <t>FLORIÁN - SANTANDER</t>
  </si>
  <si>
    <t>FLORIDA - VALLE DEL CAUCA</t>
  </si>
  <si>
    <t>FLORIDABLANCA - SANTANDER</t>
  </si>
  <si>
    <t>FÓMEQUE - CUNDINAMARCA</t>
  </si>
  <si>
    <t>FONSECA - LA GUAJIRA</t>
  </si>
  <si>
    <t>FORTUL - ARAUCA</t>
  </si>
  <si>
    <t>FOSCA - CUNDINAMARCA</t>
  </si>
  <si>
    <t>FRANCISCO PIZARRO - NARIÑO</t>
  </si>
  <si>
    <t>FREDONIA - ANTIOQUIA</t>
  </si>
  <si>
    <t>FRESNO - TOLIMA</t>
  </si>
  <si>
    <t>FRONTINO - ANTIOQUIA</t>
  </si>
  <si>
    <t>FUENTE DE ORO - META</t>
  </si>
  <si>
    <t>FUNDACIÓN - MAGDALENA</t>
  </si>
  <si>
    <t>FUNES - NARIÑO</t>
  </si>
  <si>
    <t>FUNZA - CUNDINAMARCA</t>
  </si>
  <si>
    <t>FÚQUENE - CUNDINAMARCA</t>
  </si>
  <si>
    <t>FUSAGASUGÁ - CUNDINAMARCA</t>
  </si>
  <si>
    <t>GACHALÁ - CUNDINAMARCA</t>
  </si>
  <si>
    <t>GACHANCIPÁ - CUNDINAMARCA</t>
  </si>
  <si>
    <t>GACHANTIVÁ - BOYACÁ</t>
  </si>
  <si>
    <t>GACHETÁ - CUNDINAMARCA</t>
  </si>
  <si>
    <t>GALÁN - SANTANDER</t>
  </si>
  <si>
    <t>GALAPA - ATLÁNTICO</t>
  </si>
  <si>
    <t>GALERAS - SUCRE</t>
  </si>
  <si>
    <t>GAMA - CUNDINAMARCA</t>
  </si>
  <si>
    <t>GAMARRA - CESAR</t>
  </si>
  <si>
    <t>GÁMBITA - SANTANDER</t>
  </si>
  <si>
    <t>GÁMEZA - BOYACÁ</t>
  </si>
  <si>
    <t>GARAGOA - BOYACÁ</t>
  </si>
  <si>
    <t>GARZÓN - HUILA</t>
  </si>
  <si>
    <t>GÉNOVA - QUINDÍO</t>
  </si>
  <si>
    <t>GIGANTE - HUILA</t>
  </si>
  <si>
    <t>GINEBRA - VALLE DEL CAUCA</t>
  </si>
  <si>
    <t>GIRALDO - ANTIOQUIA</t>
  </si>
  <si>
    <t>GIRARDOT - CUNDINAMARCA</t>
  </si>
  <si>
    <t>GIRARDOTA - ANTIOQUIA</t>
  </si>
  <si>
    <t>GIRÓN - SANTANDER</t>
  </si>
  <si>
    <t>GÓMEZ PLATA - ANTIOQUIA</t>
  </si>
  <si>
    <t>GONZÁLEZ - CESAR</t>
  </si>
  <si>
    <t>GRAMALOTE - NORTE DE SANTANDER</t>
  </si>
  <si>
    <t>GRANADA - ANTIOQUIA</t>
  </si>
  <si>
    <t>GRANADA - CUNDINAMARCA</t>
  </si>
  <si>
    <t>GRANADA - META</t>
  </si>
  <si>
    <t>GUACA - SANTANDER</t>
  </si>
  <si>
    <t>GUACAMAYAS - BOYACÁ</t>
  </si>
  <si>
    <t>GUACARÍ - VALLE DEL CAUCA</t>
  </si>
  <si>
    <t>GUACHENÉ - CAUCA</t>
  </si>
  <si>
    <t>GUACHETÁ - CUNDINAMARCA</t>
  </si>
  <si>
    <t>GUACHUCAL - NARIÑO</t>
  </si>
  <si>
    <t>GUADALAJARA DE BUGA - VALLE DEL CAUCA</t>
  </si>
  <si>
    <t>GUADALUPE - ANTIOQUIA</t>
  </si>
  <si>
    <t>GUADALUPE - HUILA</t>
  </si>
  <si>
    <t>GUADALUPE - SANTANDER</t>
  </si>
  <si>
    <t>GUADUAS - CUNDINAMARCA</t>
  </si>
  <si>
    <t>GUAITARILLA - NARIÑO</t>
  </si>
  <si>
    <t>GUALMATÁN - NARIÑO</t>
  </si>
  <si>
    <t>GUAMAL - MAGDALENA</t>
  </si>
  <si>
    <t>GUAMAL - META</t>
  </si>
  <si>
    <t>GUAMO - TOLIMA</t>
  </si>
  <si>
    <t>GUAPÍ - CAUCA</t>
  </si>
  <si>
    <t>GUAPOTÁ - SANTANDER</t>
  </si>
  <si>
    <t>GUARANDA - SUCRE</t>
  </si>
  <si>
    <t>GUARNE - ANTIOQUIA</t>
  </si>
  <si>
    <t>GUASCA - CUNDINAMARCA</t>
  </si>
  <si>
    <t>GUATAPÉ - ANTIOQUIA</t>
  </si>
  <si>
    <t>GUATAQUÍ - CUNDINAMARCA</t>
  </si>
  <si>
    <t>GUATAVITA - CUNDINAMARCA</t>
  </si>
  <si>
    <t>GUATEQUE - BOYACÁ</t>
  </si>
  <si>
    <t>GUÁTICA - RISARALDA</t>
  </si>
  <si>
    <t>GUAVATÁ - SANTANDER</t>
  </si>
  <si>
    <t>GUAYABAL DE SÍQUIMA - CUNDINAMARCA</t>
  </si>
  <si>
    <t>GUAYABETAL - CUNDINAMARCA</t>
  </si>
  <si>
    <t>GUAYATÁ - BOYACÁ</t>
  </si>
  <si>
    <t>GÜEPSA - SANTANDER</t>
  </si>
  <si>
    <t>GÜICÁN DE LA SIERRA - BOYACÁ</t>
  </si>
  <si>
    <t>GUTIÉRREZ - CUNDINAMARCA</t>
  </si>
  <si>
    <t>HACARÍ - NORTE DE SANTANDER</t>
  </si>
  <si>
    <t>HATILLO DE LOBA - BOLÍVAR</t>
  </si>
  <si>
    <t>HATO - SANTANDER</t>
  </si>
  <si>
    <t>HATO COROZAL - CASANARE</t>
  </si>
  <si>
    <t>HATONUEVO - LA GUAJIRA</t>
  </si>
  <si>
    <t>HELICONIA - ANTIOQUIA</t>
  </si>
  <si>
    <t>HERRÁN - NORTE DE SANTANDER</t>
  </si>
  <si>
    <t>HERVEO - TOLIMA</t>
  </si>
  <si>
    <t>HISPANIA - ANTIOQUIA</t>
  </si>
  <si>
    <t>HOBO - HUILA</t>
  </si>
  <si>
    <t>HONDA - TOLIMA</t>
  </si>
  <si>
    <t>IBAGUÉ - TOLIMA</t>
  </si>
  <si>
    <t>ICONONZO - TOLIMA</t>
  </si>
  <si>
    <t>ILES - NARIÑO</t>
  </si>
  <si>
    <t>IMUÉS - NARIÑO</t>
  </si>
  <si>
    <t>INÍRIDA - GUAINÍA</t>
  </si>
  <si>
    <t>INZÁ - CAUCA</t>
  </si>
  <si>
    <t>IPIALES - NARIÑO</t>
  </si>
  <si>
    <t>ÍQUIRA - HUILA</t>
  </si>
  <si>
    <t>ISNOS - HUILA</t>
  </si>
  <si>
    <t>ISTMINA - CHOCÓ</t>
  </si>
  <si>
    <t>ITAGÜÍ - ANTIOQUIA</t>
  </si>
  <si>
    <t>ITUANGO - ANTIOQUIA</t>
  </si>
  <si>
    <t>IZA - BOYACÁ</t>
  </si>
  <si>
    <t>JAMBALÓ - CAUCA</t>
  </si>
  <si>
    <t>JAMUNDÍ - VALLE DEL CAUCA</t>
  </si>
  <si>
    <t>JARDÍN - ANTIOQUIA</t>
  </si>
  <si>
    <t>JENESANO - BOYACÁ</t>
  </si>
  <si>
    <t>JERICÓ - ANTIOQUIA</t>
  </si>
  <si>
    <t>JERICÓ - BOYACÁ</t>
  </si>
  <si>
    <t>JERUSALÉN - CUNDINAMARCA</t>
  </si>
  <si>
    <t>JESÚS MARÍA - SANTANDER</t>
  </si>
  <si>
    <t>JORDÁN - SANTANDER</t>
  </si>
  <si>
    <t>JUAN DE ACOSTA - ATLÁNTICO</t>
  </si>
  <si>
    <t>JUNÍN - CUNDINAMARCA</t>
  </si>
  <si>
    <t>JURADÓ - CHOCÓ</t>
  </si>
  <si>
    <t>LA APARTADA - CÓRDOBA</t>
  </si>
  <si>
    <t>LA ARGENTINA - HUILA</t>
  </si>
  <si>
    <t>LA BELLEZA - SANTANDER</t>
  </si>
  <si>
    <t>LA CALERA - CUNDINAMARCA</t>
  </si>
  <si>
    <t>LA CAPILLA - BOYACÁ</t>
  </si>
  <si>
    <t>LA CEJA - ANTIOQUIA</t>
  </si>
  <si>
    <t>LA CELIA - RISARALDA</t>
  </si>
  <si>
    <t>LA CRUZ - NARIÑO</t>
  </si>
  <si>
    <t>LA CUMBRE - VALLE DEL CAUCA</t>
  </si>
  <si>
    <t>LA DORADA - CALDAS</t>
  </si>
  <si>
    <t>LA ESPERANZA - NORTE DE SANTANDER</t>
  </si>
  <si>
    <t>LA ESTRELLA - ANTIOQUIA</t>
  </si>
  <si>
    <t>LA FLORIDA - NARIÑO</t>
  </si>
  <si>
    <t>LA GLORIA - CESAR</t>
  </si>
  <si>
    <t>LA JAGUA DE IBIRICO - CESAR</t>
  </si>
  <si>
    <t>LA JAGUA DEL PILAR - LA GUAJIRA</t>
  </si>
  <si>
    <t>LA LLANADA - NARIÑO</t>
  </si>
  <si>
    <t>LA MACARENA - META</t>
  </si>
  <si>
    <t>LA MERCED - CALDAS</t>
  </si>
  <si>
    <t>LA MESA - CUNDINAMARCA</t>
  </si>
  <si>
    <t>LA MONTAÑITA - CAQUETÁ</t>
  </si>
  <si>
    <t>LA PALMA - CUNDINAMARCA</t>
  </si>
  <si>
    <t>LA PAZ - CESAR</t>
  </si>
  <si>
    <t>LA PAZ - SANTANDER</t>
  </si>
  <si>
    <t>LA PEÑA - CUNDINAMARCA</t>
  </si>
  <si>
    <t>LA PINTADA - ANTIOQUIA</t>
  </si>
  <si>
    <t>LA PLATA - HUILA</t>
  </si>
  <si>
    <t>LA PLAYA - NORTE DE SANTANDER</t>
  </si>
  <si>
    <t>LA PRIMAVERA - VICHADA</t>
  </si>
  <si>
    <t>LA SALINA - CASANARE</t>
  </si>
  <si>
    <t>LA SIERRA - CAUCA</t>
  </si>
  <si>
    <t>LA TEBAIDA - QUINDÍO</t>
  </si>
  <si>
    <t>LA TOLA - NARIÑO</t>
  </si>
  <si>
    <t>LA UNIÓN - ANTIOQUIA</t>
  </si>
  <si>
    <t>LA UNIÓN - NARIÑO</t>
  </si>
  <si>
    <t>LA UNIÓN - SUCRE</t>
  </si>
  <si>
    <t>LA UNIÓN - VALLE DEL CAUCA</t>
  </si>
  <si>
    <t>LA UVITA - BOYACÁ</t>
  </si>
  <si>
    <t>LA VEGA - CAUCA</t>
  </si>
  <si>
    <t>LA VEGA - CUNDINAMARCA</t>
  </si>
  <si>
    <t>LA VICTORIA - BOYACÁ</t>
  </si>
  <si>
    <t>LA VICTORIA - VALLE DEL CAUCA</t>
  </si>
  <si>
    <t>LA VIRGINIA - RISARALDA</t>
  </si>
  <si>
    <t>LABATECA - NORTE DE SANTANDER</t>
  </si>
  <si>
    <t>LABRANZAGRANDE - BOYACÁ</t>
  </si>
  <si>
    <t>LANDÁZURI - SANTANDER</t>
  </si>
  <si>
    <t>LEBRIJA - SANTANDER</t>
  </si>
  <si>
    <t>LEIVA - NARIÑO</t>
  </si>
  <si>
    <t>LEJANÍAS - META</t>
  </si>
  <si>
    <t>LENGUAZAQUE - CUNDINAMARCA</t>
  </si>
  <si>
    <t>LÉRIDA - TOLIMA</t>
  </si>
  <si>
    <t>LETICIA - AMAZONAS</t>
  </si>
  <si>
    <t>LÍBANO - TOLIMA</t>
  </si>
  <si>
    <t>LIBORINA - ANTIOQUIA</t>
  </si>
  <si>
    <t>LINARES - NARIÑO</t>
  </si>
  <si>
    <t>LLORÓ - CHOCÓ</t>
  </si>
  <si>
    <t>LÓPEZ DE MICAY - CAUCA</t>
  </si>
  <si>
    <t>LORICA - CÓRDOBA</t>
  </si>
  <si>
    <t>LOS ANDES - NARIÑO</t>
  </si>
  <si>
    <t>LOS CÓRDOBAS - CÓRDOBA</t>
  </si>
  <si>
    <t>LOS PALMITOS - SUCRE</t>
  </si>
  <si>
    <t>LOS PATIOS - NORTE DE SANTANDER</t>
  </si>
  <si>
    <t>LOS SANTOS - SANTANDER</t>
  </si>
  <si>
    <t>LOURDES - NORTE DE SANTANDER</t>
  </si>
  <si>
    <t>LURUACO - ATLÁNTICO</t>
  </si>
  <si>
    <t>MACANAL - BOYACÁ</t>
  </si>
  <si>
    <t>MACARAVITA - SANTANDER</t>
  </si>
  <si>
    <t>MACEO - ANTIOQUIA</t>
  </si>
  <si>
    <t>MACHETÁ - CUNDINAMARCA</t>
  </si>
  <si>
    <t>MADRID - CUNDINAMARCA</t>
  </si>
  <si>
    <t>MAGANGUÉ - BOLÍVAR</t>
  </si>
  <si>
    <t>MAGÜÍ - NARIÑO</t>
  </si>
  <si>
    <t>MAHATES - BOLÍVAR</t>
  </si>
  <si>
    <t>MAICAO - LA GUAJIRA</t>
  </si>
  <si>
    <t>MAJAGUAL - SUCRE</t>
  </si>
  <si>
    <t>MÁLAGA - SANTANDER</t>
  </si>
  <si>
    <t>MALAMBO - ATLÁNTICO</t>
  </si>
  <si>
    <t>MALLAMA - NARIÑO</t>
  </si>
  <si>
    <t>MANATÍ - ATLÁNTICO</t>
  </si>
  <si>
    <t>MANAURE - LA GUAJIRA</t>
  </si>
  <si>
    <t>MANAURE BALCÓN DEL CESAR - CESAR</t>
  </si>
  <si>
    <t>MANÍ - CASANARE</t>
  </si>
  <si>
    <t>MANIZALES - CALDAS</t>
  </si>
  <si>
    <t>MANTA - CUNDINAMARCA</t>
  </si>
  <si>
    <t>MANZANARES - CALDAS</t>
  </si>
  <si>
    <t>MAPIRIPÁN - META</t>
  </si>
  <si>
    <t>MARGARITA - BOLÍVAR</t>
  </si>
  <si>
    <t>MARÍA LA BAJA - BOLÍVAR</t>
  </si>
  <si>
    <t>MARINILLA - ANTIOQUIA</t>
  </si>
  <si>
    <t>MARIPÍ - BOYACÁ</t>
  </si>
  <si>
    <t>MARMATO - CALDAS</t>
  </si>
  <si>
    <t>MARQUETALIA - CALDAS</t>
  </si>
  <si>
    <t>MARSELLA - RISARALDA</t>
  </si>
  <si>
    <t>MARULANDA - CALDAS</t>
  </si>
  <si>
    <t>MATANZA - SANTANDER</t>
  </si>
  <si>
    <t>MEDELLÍN - ANTIOQUIA</t>
  </si>
  <si>
    <t>MEDINA - CUNDINAMARCA</t>
  </si>
  <si>
    <t>MEDIO ATRATO - CHOCÓ</t>
  </si>
  <si>
    <t>MEDIO BAUDÓ - CHOCÓ</t>
  </si>
  <si>
    <t>MEDIO SAN JUAN - CHOCÓ</t>
  </si>
  <si>
    <t>MELGAR - TOLIMA</t>
  </si>
  <si>
    <t>MERCADERES - CAUCA</t>
  </si>
  <si>
    <t>MESETAS - META</t>
  </si>
  <si>
    <t>MILÁN - CAQUETÁ</t>
  </si>
  <si>
    <t>MIRAFLORES - BOYACÁ</t>
  </si>
  <si>
    <t>MIRAFLORES - GUAVIARE</t>
  </si>
  <si>
    <t>MIRANDA - CAUCA</t>
  </si>
  <si>
    <t>MISTRATÓ - RISARALDA</t>
  </si>
  <si>
    <t>MITÚ - VAUPÉS</t>
  </si>
  <si>
    <t>MOCOA - PUTUMAYO</t>
  </si>
  <si>
    <t>MOGOTES - SANTANDER</t>
  </si>
  <si>
    <t>MOLAGAVITA - SANTANDER</t>
  </si>
  <si>
    <t>MOMIL - CÓRDOBA</t>
  </si>
  <si>
    <t>MOMPÓS - BOLÍVAR</t>
  </si>
  <si>
    <t>MONGUA - BOYACÁ</t>
  </si>
  <si>
    <t>MONGUÍ - BOYACÁ</t>
  </si>
  <si>
    <t>MONIQUIRÁ - BOYACÁ</t>
  </si>
  <si>
    <t>MONTEBELLO - ANTIOQUIA</t>
  </si>
  <si>
    <t>MONTECRISTO - BOLÍVAR</t>
  </si>
  <si>
    <t>MONTELÍBANO - CÓRDOBA</t>
  </si>
  <si>
    <t>MONTENEGRO - QUINDÍO</t>
  </si>
  <si>
    <t>MONTERÍA - CÓRDOBA</t>
  </si>
  <si>
    <t>MONTERREY - CASANARE</t>
  </si>
  <si>
    <t>MOÑITOS - CÓRDOBA</t>
  </si>
  <si>
    <t>MORALES - BOLÍVAR</t>
  </si>
  <si>
    <t>MORALES - CAUCA</t>
  </si>
  <si>
    <t>MORELIA - CAQUETÁ</t>
  </si>
  <si>
    <t>MORROA - SUCRE</t>
  </si>
  <si>
    <t>MOSQUERA - CUNDINAMARCA</t>
  </si>
  <si>
    <t>MOSQUERA - NARIÑO</t>
  </si>
  <si>
    <t>MOTAVITA - BOYACÁ</t>
  </si>
  <si>
    <t>MURILLO - TOLIMA</t>
  </si>
  <si>
    <t>MURINDÓ - ANTIOQUIA</t>
  </si>
  <si>
    <t>MUTATÁ - ANTIOQUIA</t>
  </si>
  <si>
    <t>MUTISCUA - NORTE DE SANTANDER</t>
  </si>
  <si>
    <t>MUZO - BOYACÁ</t>
  </si>
  <si>
    <t>NARIÑO - ANTIOQUIA</t>
  </si>
  <si>
    <t>NARIÑO - CUNDINAMARCA</t>
  </si>
  <si>
    <t>NARIÑO - NARIÑO</t>
  </si>
  <si>
    <t>NÁTAGA - HUILA</t>
  </si>
  <si>
    <t>NATAGAIMA - TOLIMA</t>
  </si>
  <si>
    <t>NECHÍ - ANTIOQUIA</t>
  </si>
  <si>
    <t>NECOCLÍ - ANTIOQUIA</t>
  </si>
  <si>
    <t>NEIRA - CALDAS</t>
  </si>
  <si>
    <t>NEIVA - HUILA</t>
  </si>
  <si>
    <t>NEMOCÓN - CUNDINAMARCA</t>
  </si>
  <si>
    <t>NILO - CUNDINAMARCA</t>
  </si>
  <si>
    <t>NIMAIMA - CUNDINAMARCA</t>
  </si>
  <si>
    <t>NOBSA - BOYACÁ</t>
  </si>
  <si>
    <t>NOCAIMA - CUNDINAMARCA</t>
  </si>
  <si>
    <t>NORCASIA - CALDAS</t>
  </si>
  <si>
    <t>NOROSÍ - BOLÍVAR</t>
  </si>
  <si>
    <t>NÓVITA - CHOCÓ</t>
  </si>
  <si>
    <t>NUEVA GRANADA - MAGDALENA</t>
  </si>
  <si>
    <t>NUEVO COLÓN - BOYACÁ</t>
  </si>
  <si>
    <t>NUNCHÍA - CASANARE</t>
  </si>
  <si>
    <t>NUQUÍ - CHOCÓ</t>
  </si>
  <si>
    <t>OBANDO - VALLE DEL CAUCA</t>
  </si>
  <si>
    <t>OCAMONTE - SANTANDER</t>
  </si>
  <si>
    <t>OCAÑA - NORTE DE SANTANDER</t>
  </si>
  <si>
    <t>OIBA - SANTANDER</t>
  </si>
  <si>
    <t>OICATÁ - BOYACÁ</t>
  </si>
  <si>
    <t>OLAYA - ANTIOQUIA</t>
  </si>
  <si>
    <t>OLAYA HERRERA - NARIÑO</t>
  </si>
  <si>
    <t>ONZAGA - SANTANDER</t>
  </si>
  <si>
    <t>OPORAPA - HUILA</t>
  </si>
  <si>
    <t>ORITO - PUTUMAYO</t>
  </si>
  <si>
    <t>OROCUÉ - CASANARE</t>
  </si>
  <si>
    <t>ORTEGA - TOLIMA</t>
  </si>
  <si>
    <t>OSPINA - NARIÑO</t>
  </si>
  <si>
    <t>OTANCHE - BOYACÁ</t>
  </si>
  <si>
    <t>OVEJAS - SUCRE</t>
  </si>
  <si>
    <t>PACHAVITA - BOYACÁ</t>
  </si>
  <si>
    <t>PACHO - CUNDINAMARCA</t>
  </si>
  <si>
    <t>PÁCORA - CALDAS</t>
  </si>
  <si>
    <t>PADILLA - CAUCA</t>
  </si>
  <si>
    <t>PÁEZ - Boyacá - BOYACÁ</t>
  </si>
  <si>
    <t>PÁEZ - Cauca - CAUCA</t>
  </si>
  <si>
    <t>PAICOL - HUILA</t>
  </si>
  <si>
    <t>PAILITAS - CESAR</t>
  </si>
  <si>
    <t>PAIME - CUNDINAMARCA</t>
  </si>
  <si>
    <t>PAIPA - BOYACÁ</t>
  </si>
  <si>
    <t>PAJARITO - BOYACÁ</t>
  </si>
  <si>
    <t>PALERMO - HUILA</t>
  </si>
  <si>
    <t>PALESTINA - CALDAS</t>
  </si>
  <si>
    <t>PALESTINA - HUILA</t>
  </si>
  <si>
    <t>PALMAR - SANTANDER</t>
  </si>
  <si>
    <t>PALMAR DE VARELA - ATLÁNTICO</t>
  </si>
  <si>
    <t>PALMAS DEL SOCORRO - SANTANDER</t>
  </si>
  <si>
    <t>PALMIRA - VALLE DEL CAUCA</t>
  </si>
  <si>
    <t>PALMITO - SUCRE</t>
  </si>
  <si>
    <t>PALOCABILDO - TOLIMA</t>
  </si>
  <si>
    <t>PAMPLONA - NORTE DE SANTANDER</t>
  </si>
  <si>
    <t>PAMPLONITA - NORTE DE SANTANDER</t>
  </si>
  <si>
    <t>PANDI - CUNDINAMARCA</t>
  </si>
  <si>
    <t>PANQUEBA - BOYACÁ</t>
  </si>
  <si>
    <t>PÁRAMO - SANTANDER</t>
  </si>
  <si>
    <t>PARATEBUENO - CUNDINAMARCA</t>
  </si>
  <si>
    <t>PASCA - CUNDINAMARCA</t>
  </si>
  <si>
    <t>PASTO - NARIÑO</t>
  </si>
  <si>
    <t>PATÍA - CAUCA</t>
  </si>
  <si>
    <t>PAUNA - BOYACÁ</t>
  </si>
  <si>
    <t>PAYA - BOYACÁ</t>
  </si>
  <si>
    <t>PAZ DE ARIPORO - CASANARE</t>
  </si>
  <si>
    <t>PAZ DE RÍO - BOYACÁ</t>
  </si>
  <si>
    <t>PEDRAZA - MAGDALENA</t>
  </si>
  <si>
    <t>PELAYA - CESAR</t>
  </si>
  <si>
    <t>PENSILVANIA - CALDAS</t>
  </si>
  <si>
    <t>PEÑOL - ANTIOQUIA</t>
  </si>
  <si>
    <t>PEQUE - ANTIOQUIA</t>
  </si>
  <si>
    <t>PEREIRA - RISARALDA</t>
  </si>
  <si>
    <t>PESCA - BOYACÁ</t>
  </si>
  <si>
    <t>PIAMONTE - CAUCA</t>
  </si>
  <si>
    <t>PIEDECUESTA - SANTANDER</t>
  </si>
  <si>
    <t>PIEDRAS - TOLIMA</t>
  </si>
  <si>
    <t>PIENDAMÓ - CAUCA</t>
  </si>
  <si>
    <t>PIJAO - QUINDÍO</t>
  </si>
  <si>
    <t>PIJIÑO DEL CARMEN - MAGDALENA</t>
  </si>
  <si>
    <t>PINCHOTE - SANTANDER</t>
  </si>
  <si>
    <t>PINILLOS - BOLÍVAR</t>
  </si>
  <si>
    <t>PIOJÓ - ATLÁNTICO</t>
  </si>
  <si>
    <t>PISBA - BOYACÁ</t>
  </si>
  <si>
    <t>PITAL - HUILA</t>
  </si>
  <si>
    <t>PITALITO - HUILA</t>
  </si>
  <si>
    <t>PIVIJAY - MAGDALENA</t>
  </si>
  <si>
    <t>PLANADAS - TOLIMA</t>
  </si>
  <si>
    <t>PLANETA RICA - CÓRDOBA</t>
  </si>
  <si>
    <t>PLATO - MAGDALENA</t>
  </si>
  <si>
    <t>POLICARPA - NARIÑO</t>
  </si>
  <si>
    <t>POLONUEVO - ATLÁNTICO</t>
  </si>
  <si>
    <t>PONEDERA - ATLÁNTICO</t>
  </si>
  <si>
    <t>POPAYÁN - CAUCA</t>
  </si>
  <si>
    <t>PORE - CASANARE</t>
  </si>
  <si>
    <t>POTOSÍ - NARIÑO</t>
  </si>
  <si>
    <t>PRADERA - VALLE DEL CAUCA</t>
  </si>
  <si>
    <t>PRADO - TOLIMA</t>
  </si>
  <si>
    <t xml:space="preserve">PROVIDENCIA - ARCHIPIÉLAGO DE SAN ANDRÉS, PROVIDENCIA Y </t>
  </si>
  <si>
    <t>PROVIDENCIA - NARIÑO</t>
  </si>
  <si>
    <t>PUEBLO BELLO - CESAR</t>
  </si>
  <si>
    <t>PUEBLO NUEVO - CÓRDOBA</t>
  </si>
  <si>
    <t>PUEBLO RICO - RISARALDA</t>
  </si>
  <si>
    <t>PUEBLORRICO - ANTIOQUIA</t>
  </si>
  <si>
    <t>PUEBLOVIEJO - MAGDALENA</t>
  </si>
  <si>
    <t>PUENTE NACIONAL - SANTANDER</t>
  </si>
  <si>
    <t>PUERRES - NARIÑO</t>
  </si>
  <si>
    <t>PUERTO ASÍS - PUTUMAYO</t>
  </si>
  <si>
    <t>PUERTO BERRÍO - ANTIOQUIA</t>
  </si>
  <si>
    <t>PUERTO BOYACÁ - BOYACÁ</t>
  </si>
  <si>
    <t>PUERTO CAICEDO - PUTUMAYO</t>
  </si>
  <si>
    <t>PUERTO CARREÑO - VICHADA</t>
  </si>
  <si>
    <t>PUERTO COLOMBIA - ATLÁNTICO</t>
  </si>
  <si>
    <t>PUERTO CONCORDIA - META</t>
  </si>
  <si>
    <t>PUERTO ESCONDIDO - CÓRDOBA</t>
  </si>
  <si>
    <t>PUERTO GAITÁN - META</t>
  </si>
  <si>
    <t>PUERTO GUZMÁN - PUTUMAYO</t>
  </si>
  <si>
    <t>PUERTO LEGUÍZAMO - PUTUMAYO</t>
  </si>
  <si>
    <t>PUERTO LIBERTADOR - CÓRDOBA</t>
  </si>
  <si>
    <t>PUERTO LLERAS - META</t>
  </si>
  <si>
    <t>PUERTO LÓPEZ - META</t>
  </si>
  <si>
    <t>PUERTO NARE - ANTIOQUIA</t>
  </si>
  <si>
    <t>PUERTO NARIÑO - AMAZONAS</t>
  </si>
  <si>
    <t>PUERTO PARRA - SANTANDER</t>
  </si>
  <si>
    <t>PUERTO RICO - CAQUETÁ</t>
  </si>
  <si>
    <t>PUERTO RICO - META</t>
  </si>
  <si>
    <t>PUERTO RONDÓN - ARAUCA</t>
  </si>
  <si>
    <t>PUERTO SALGAR - CUNDINAMARCA</t>
  </si>
  <si>
    <t>PUERTO SANTANDER - NORTE DE SANTANDER</t>
  </si>
  <si>
    <t>PUERTO TEJADA - CAUCA</t>
  </si>
  <si>
    <t>PUERTO TRIUNFO - ANTIOQUIA</t>
  </si>
  <si>
    <t>PUERTO WILCHES - SANTANDER</t>
  </si>
  <si>
    <t>PULÍ - CUNDINAMARCA</t>
  </si>
  <si>
    <t>PUPIALES - NARIÑO</t>
  </si>
  <si>
    <t>PURACÉ - CAUCA</t>
  </si>
  <si>
    <t>PURIFICACIÓN - TOLIMA</t>
  </si>
  <si>
    <t>PURÍSIMA DE LA CONCEPCIÓN - CÓRDOBA</t>
  </si>
  <si>
    <t>QUEBRADANEGRA - CUNDINAMARCA</t>
  </si>
  <si>
    <t>QUETAME - CUNDINAMARCA</t>
  </si>
  <si>
    <t>QUIBDÓ - CHOCÓ</t>
  </si>
  <si>
    <t>QUIMBAYA - QUINDÍO</t>
  </si>
  <si>
    <t>QUINCHÍA - RISARALDA</t>
  </si>
  <si>
    <t>QUÍPAMA - BOYACÁ</t>
  </si>
  <si>
    <t>QUIPILE - CUNDINAMARCA</t>
  </si>
  <si>
    <t>RAGONVALIA - NORTE DE SANTANDER</t>
  </si>
  <si>
    <t>RAMIRIQUÍ - BOYACÁ</t>
  </si>
  <si>
    <t>RÁQUIRA - BOYACÁ</t>
  </si>
  <si>
    <t>RECETOR - CASANARE</t>
  </si>
  <si>
    <t>REGIDOR - BOLÍVAR</t>
  </si>
  <si>
    <t>REMEDIOS - ANTIOQUIA</t>
  </si>
  <si>
    <t>REMOLINO - MAGDALENA</t>
  </si>
  <si>
    <t>REPELÓN - ATLÁNTICO</t>
  </si>
  <si>
    <t>RESTREPO - META</t>
  </si>
  <si>
    <t>RESTREPO - VALLE DEL CAUCA</t>
  </si>
  <si>
    <t>RETIRO - ANTIOQUIA</t>
  </si>
  <si>
    <t>RICAURTE - CUNDINAMARCA</t>
  </si>
  <si>
    <t>RICAURTE - NARIÑO</t>
  </si>
  <si>
    <t>RÍO DE ORO - CESAR</t>
  </si>
  <si>
    <t>RÍO IRÓ - CHOCÓ</t>
  </si>
  <si>
    <t>RÍO QUITO - CHOCÓ</t>
  </si>
  <si>
    <t>RÍO VIEJO - BOLÍVAR</t>
  </si>
  <si>
    <t>RIOBLANCO - TOLIMA</t>
  </si>
  <si>
    <t>RIOFRÍO - VALLE DEL CAUCA</t>
  </si>
  <si>
    <t>RIOHACHA - LA GUAJIRA</t>
  </si>
  <si>
    <t>RIONEGRO - ANTIOQUIA</t>
  </si>
  <si>
    <t>RIONEGRO - SANTANDER</t>
  </si>
  <si>
    <t>RIOSUCIO - CALDAS</t>
  </si>
  <si>
    <t>RIOSUCIO - CHOCÓ</t>
  </si>
  <si>
    <t>RISARALDA - CALDAS</t>
  </si>
  <si>
    <t>RIVERA - HUILA</t>
  </si>
  <si>
    <t>ROBERTO PAYÁN - NARIÑO</t>
  </si>
  <si>
    <t>ROLDANILLO - VALLE DEL CAUCA</t>
  </si>
  <si>
    <t>RONCESVALLES - TOLIMA</t>
  </si>
  <si>
    <t>RONDÓN - BOYACÁ</t>
  </si>
  <si>
    <t>ROSAS - CAUCA</t>
  </si>
  <si>
    <t>ROVIRA - TOLIMA</t>
  </si>
  <si>
    <t>SABANA DE TORRES - SANTANDER</t>
  </si>
  <si>
    <t>SABANAGRANDE - ATLÁNTICO</t>
  </si>
  <si>
    <t>SABANALARGA - ANTIOQUIA</t>
  </si>
  <si>
    <t>SABANALARGA - ATLÁNTICO</t>
  </si>
  <si>
    <t>SABANALARGA - CASANARE</t>
  </si>
  <si>
    <t>SABANAS DE SAN ÁNGEL - MAGDALENA</t>
  </si>
  <si>
    <t>SABANETA - ANTIOQUIA</t>
  </si>
  <si>
    <t>SABOYÁ - BOYACÁ</t>
  </si>
  <si>
    <t>SÁCAMA - CASANARE</t>
  </si>
  <si>
    <t>SÁCHICA - BOYACÁ</t>
  </si>
  <si>
    <t>SAHAGÚN - CÓRDOBA</t>
  </si>
  <si>
    <t>SALADOBLANCO - HUILA</t>
  </si>
  <si>
    <t>SALAMINA - CALDAS</t>
  </si>
  <si>
    <t>SALAMINA - MAGDALENA</t>
  </si>
  <si>
    <t>SALAZAR - NORTE DE SANTANDER</t>
  </si>
  <si>
    <t>SALDAÑA - TOLIMA</t>
  </si>
  <si>
    <t>SALENTO - QUINDÍO</t>
  </si>
  <si>
    <t>SALGAR - ANTIOQUIA</t>
  </si>
  <si>
    <t>SAMACÁ - BOYACÁ</t>
  </si>
  <si>
    <t>SAMANÁ - CALDAS</t>
  </si>
  <si>
    <t>SAMANIEGO - NARIÑO</t>
  </si>
  <si>
    <t>SAMPUÉS - SUCRE</t>
  </si>
  <si>
    <t>SAN AGUSTÍN - HUILA</t>
  </si>
  <si>
    <t>SAN ALBERTO - CESAR</t>
  </si>
  <si>
    <t xml:space="preserve">SAN ANDRÉS - ARCHIPIÉLAGO DE SAN ANDRÉS, PROVIDENCIA Y </t>
  </si>
  <si>
    <t>SAN ANDRÉS - SANTANDER</t>
  </si>
  <si>
    <t>SAN ANDRÉS DE CUERQUÍA - ANTIOQUIA</t>
  </si>
  <si>
    <t>SAN ANDRÉS DE SOTAVENTO - CÓRDOBA</t>
  </si>
  <si>
    <t>SAN ANDRÉS DE TUMACO - NARIÑO</t>
  </si>
  <si>
    <t>SAN ANTERO - CÓRDOBA</t>
  </si>
  <si>
    <t>SAN ANTONIO - TOLIMA</t>
  </si>
  <si>
    <t>SAN ANTONIO DEL TEQUENDAMA - CUNDINAMARCA</t>
  </si>
  <si>
    <t>SAN BENITO - SANTANDER</t>
  </si>
  <si>
    <t>SAN BENITO ABAD - SUCRE</t>
  </si>
  <si>
    <t>SAN BERNARDO - CUNDINAMARCA</t>
  </si>
  <si>
    <t>SAN BERNARDO - NARIÑO</t>
  </si>
  <si>
    <t>SAN BERNARDO DEL VIENTO - CÓRDOBA</t>
  </si>
  <si>
    <t>SAN CALIXTO - NORTE DE SANTANDER</t>
  </si>
  <si>
    <t>SAN CARLOS - ANTIOQUIA</t>
  </si>
  <si>
    <t>SAN CARLOS - CÓRDOBA</t>
  </si>
  <si>
    <t>SAN CARLOS DE GUAROA - META</t>
  </si>
  <si>
    <t>SAN CAYETANO - CUNDINAMARCA</t>
  </si>
  <si>
    <t>SAN CAYETANO - NORTE DE SANTANDER</t>
  </si>
  <si>
    <t>SAN CRISTÓBAL - BOLÍVAR</t>
  </si>
  <si>
    <t>SAN DIEGO - CESAR</t>
  </si>
  <si>
    <t>SAN EDUARDO - BOYACÁ</t>
  </si>
  <si>
    <t>SAN ESTANISLAO - BOLÍVAR</t>
  </si>
  <si>
    <t>SAN FERNANDO - BOLÍVAR</t>
  </si>
  <si>
    <t>SAN FRANCISCO - ANTIOQUIA</t>
  </si>
  <si>
    <t>SAN FRANCISCO - CUNDINAMARCA</t>
  </si>
  <si>
    <t>SAN FRANCISCO - PUTUMAYO</t>
  </si>
  <si>
    <t>SAN GIL - SANTANDER</t>
  </si>
  <si>
    <t>SAN JACINTO - BOLÍVAR</t>
  </si>
  <si>
    <t>SAN JACINTO DEL CAUCA - BOLÍVAR</t>
  </si>
  <si>
    <t>SAN JERÓNIMO - ANTIOQUIA</t>
  </si>
  <si>
    <t>SAN JOAQUÍN - SANTANDER</t>
  </si>
  <si>
    <t>SAN JOSÉ - CALDAS</t>
  </si>
  <si>
    <t>SAN JOSÉ DE LA MONTAÑA - ANTIOQUIA</t>
  </si>
  <si>
    <t>SAN JOSÉ DE MIRANDA - SANTANDER</t>
  </si>
  <si>
    <t>SAN JOSÉ DE PARE - BOYACÁ</t>
  </si>
  <si>
    <t>SAN JOSÉ DE URÉ - CÓRDOBA</t>
  </si>
  <si>
    <t>SAN JOSÉ DEL FRAGUA - CAQUETÁ</t>
  </si>
  <si>
    <t>SAN JOSÉ DEL GUAVIARE - GUAVIARE</t>
  </si>
  <si>
    <t>SAN JOSÉ DEL PALMAR - CHOCÓ</t>
  </si>
  <si>
    <t>SAN JUAN DE ARAMA - META</t>
  </si>
  <si>
    <t>SAN JUAN DE BETULIA - SUCRE</t>
  </si>
  <si>
    <t>SAN JUAN DE RIOSECO - CUNDINAMARCA</t>
  </si>
  <si>
    <t>SAN JUAN DE URABÁ - ANTIOQUIA</t>
  </si>
  <si>
    <t>SAN JUAN DEL CESAR - LA GUAJIRA</t>
  </si>
  <si>
    <t>SAN JUAN NEPOMUCENO - BOLÍVAR</t>
  </si>
  <si>
    <t>SAN JUANITO - META</t>
  </si>
  <si>
    <t>SAN LORENZO - NARIÑO</t>
  </si>
  <si>
    <t>SAN LUIS - ANTIOQUIA</t>
  </si>
  <si>
    <t>SAN LUIS - TOLIMA</t>
  </si>
  <si>
    <t>SAN LUIS DE GACENO - BOYACÁ</t>
  </si>
  <si>
    <t>SAN LUIS DE PALENQUE - CASANARE</t>
  </si>
  <si>
    <t>SAN LUIS DE SINCÉ - SUCRE</t>
  </si>
  <si>
    <t>SAN MARCOS - SUCRE</t>
  </si>
  <si>
    <t>SAN MARTÍN - CESAR</t>
  </si>
  <si>
    <t>SAN MARTÍN - META</t>
  </si>
  <si>
    <t>SAN MARTÍN DE LOBA - BOLÍVAR</t>
  </si>
  <si>
    <t>SAN MATEO - BOYACÁ</t>
  </si>
  <si>
    <t>SAN MIGUEL - PUTUMAYO</t>
  </si>
  <si>
    <t>SAN MIGUEL - SANTANDER</t>
  </si>
  <si>
    <t>SAN MIGUEL DE SEMA - BOYACÁ</t>
  </si>
  <si>
    <t>SAN ONOFRE - SUCRE</t>
  </si>
  <si>
    <t>SAN PABLO - BOLÍVAR</t>
  </si>
  <si>
    <t>SAN PABLO - NARIÑO</t>
  </si>
  <si>
    <t>SAN PABLO DE BORBUR - BOYACÁ</t>
  </si>
  <si>
    <t>SAN PEDRO - SUCRE</t>
  </si>
  <si>
    <t>SAN PEDRO - VALLE DEL CAUCA</t>
  </si>
  <si>
    <t>SAN PEDRO DE CARTAGO - NARIÑO</t>
  </si>
  <si>
    <t>SAN PEDRO DE LOS MILAGROS - ANTIOQUIA</t>
  </si>
  <si>
    <t>SAN PEDRO DE URABÁ - ANTIOQUIA</t>
  </si>
  <si>
    <t>SAN PELAYO - CÓRDOBA</t>
  </si>
  <si>
    <t>SAN RAFAEL - ANTIOQUIA</t>
  </si>
  <si>
    <t>SAN ROQUE - ANTIOQUIA</t>
  </si>
  <si>
    <t>SAN SEBASTIÁN - CAUCA</t>
  </si>
  <si>
    <t>SAN SEBASTIÁN DE BUENAVISTA - MAGDALENA</t>
  </si>
  <si>
    <t>SAN SEBASTIÁN DE MARIQUITA - TOLIMA</t>
  </si>
  <si>
    <t>SAN VICENTE DE CHUCURÍ - SANTANDER</t>
  </si>
  <si>
    <t>SAN VICENTE DEL CAGUÁN - CAQUETÁ</t>
  </si>
  <si>
    <t>SAN VICENTE FERRER - ANTIOQUIA</t>
  </si>
  <si>
    <t>SAN ZENÓN - MAGDALENA</t>
  </si>
  <si>
    <t>SANDONÁ - NARIÑO</t>
  </si>
  <si>
    <t>SANTA ANA - MAGDALENA</t>
  </si>
  <si>
    <t>SANTA BÁRBARA - ANTIOQUIA</t>
  </si>
  <si>
    <t>SANTA BÁRBARA - NARIÑO</t>
  </si>
  <si>
    <t>SANTA BÁRBARA - SANTANDER</t>
  </si>
  <si>
    <t>SANTA BÁRBARA DE PINTO - MAGDALENA</t>
  </si>
  <si>
    <t>SANTA CATALINA - BOLÍVAR</t>
  </si>
  <si>
    <t>SANTA FÉ DE ANTIOQUIA - ANTIOQUIA</t>
  </si>
  <si>
    <t>SANTA HELENA DEL OPÓN - SANTANDER</t>
  </si>
  <si>
    <t>SANTA ISABEL - TOLIMA</t>
  </si>
  <si>
    <t>SANTA LUCÍA - ATLÁNTICO</t>
  </si>
  <si>
    <t>SANTA MARÍA - BOYACÁ</t>
  </si>
  <si>
    <t>SANTA MARÍA - HUILA</t>
  </si>
  <si>
    <t>SANTA MARTA - MAGDALENA</t>
  </si>
  <si>
    <t>SANTA ROSA - BOLÍVAR</t>
  </si>
  <si>
    <t>SANTA ROS - CAUCA</t>
  </si>
  <si>
    <t>SANTA ROSA DE CABAL - RISARALDA</t>
  </si>
  <si>
    <t>SANTA ROSA DE OSOS - ANTIOQUIA</t>
  </si>
  <si>
    <t>SANTA ROSA DE VITERBO - BOYACÁ</t>
  </si>
  <si>
    <t>SANTA ROSA DEL SUR - BOLÍVAR</t>
  </si>
  <si>
    <t>SANTA ROSALÍA - VICHADA</t>
  </si>
  <si>
    <t>SANTA SOFÍA - BOYACÁ</t>
  </si>
  <si>
    <t>SANTACRUZ - NARIÑO</t>
  </si>
  <si>
    <t>SANTANA - BOYACÁ</t>
  </si>
  <si>
    <t>SANTANDER DE QUILICHAO - CAUCA</t>
  </si>
  <si>
    <t>SANTIAGO - NORTE DE SANTANDER</t>
  </si>
  <si>
    <t>SANTIAGO - PUTUMAYO</t>
  </si>
  <si>
    <t>SANTIAGO DE TOLÚ - SUCRE</t>
  </si>
  <si>
    <t>SANTO DOMINGO - ANTIOQUIA</t>
  </si>
  <si>
    <t>SANTO TOMÁS - ATLÁNTICO</t>
  </si>
  <si>
    <t>SANTUARIO - RISARALDA</t>
  </si>
  <si>
    <t>SAPUYES - NARIÑO</t>
  </si>
  <si>
    <t>SARAVENA - ARAUCA</t>
  </si>
  <si>
    <t>SARDINATA - NORTE DE SANTANDER</t>
  </si>
  <si>
    <t>SASAIMA - CUNDINAMARCA</t>
  </si>
  <si>
    <t>SATIVANORTE - BOYACÁ</t>
  </si>
  <si>
    <t>SATIVASUR - BOYACÁ</t>
  </si>
  <si>
    <t>SEGOVIA - ANTIOQUIA</t>
  </si>
  <si>
    <t>SESQUILÉ - CUNDINAMARCA</t>
  </si>
  <si>
    <t>SEVILLA - VALLE DEL CAUCA</t>
  </si>
  <si>
    <t>SIACHOQUE - BOYACÁ</t>
  </si>
  <si>
    <t>SIBATÉ - CUNDINAMARCA</t>
  </si>
  <si>
    <t>SIBUNDOY - PUTUMAYO</t>
  </si>
  <si>
    <t>SILOS - NORTE DE SANTANDER</t>
  </si>
  <si>
    <t>SILVANIA - CUNDINAMARCA</t>
  </si>
  <si>
    <t>SILVIA - CAUCA</t>
  </si>
  <si>
    <t>SIMACOTA - SANTANDER</t>
  </si>
  <si>
    <t>SIMIJACA - CUNDINAMARCA</t>
  </si>
  <si>
    <t>SIMITÍ - BOLÍVAR</t>
  </si>
  <si>
    <t>SINCELEJO - SUCRE</t>
  </si>
  <si>
    <t>SIPÍ - CHOCÓ</t>
  </si>
  <si>
    <t>SITIONUEVO - MAGDALENA</t>
  </si>
  <si>
    <t>SOACHA - CUNDINAMARCA</t>
  </si>
  <si>
    <t>SOATÁ - BOYACÁ</t>
  </si>
  <si>
    <t>SOCHA - BOYACÁ</t>
  </si>
  <si>
    <t>SOCORRO - SANTANDER</t>
  </si>
  <si>
    <t>SOCOTÁ - BOYACÁ</t>
  </si>
  <si>
    <t>SOGAMOSO - BOYACÁ</t>
  </si>
  <si>
    <t>SOLANO - CAQUETÁ</t>
  </si>
  <si>
    <t>SOLEDAD - ATLÁNTICO</t>
  </si>
  <si>
    <t>SOLITA - CAQUETÁ</t>
  </si>
  <si>
    <t>SOMONDOCO - BOYACÁ</t>
  </si>
  <si>
    <t>SONSÓN - ANTIOQUIA</t>
  </si>
  <si>
    <t>SOPETRÁN - ANTIOQUIA</t>
  </si>
  <si>
    <t>SOPLAVIENTO - BOLÍVAR</t>
  </si>
  <si>
    <t>SOPÓ - CUNDINAMARCA</t>
  </si>
  <si>
    <t>SORA - BOYACÁ</t>
  </si>
  <si>
    <t>SORACÁ - BOYACÁ</t>
  </si>
  <si>
    <t>SOTAQUIRÁ - BOYACÁ</t>
  </si>
  <si>
    <t>SOTARA - CAUCA</t>
  </si>
  <si>
    <t>SUAITA - SANTANDER</t>
  </si>
  <si>
    <t>SUAN - ATLÁNTICO</t>
  </si>
  <si>
    <t>SUÁREZ - CAUCA</t>
  </si>
  <si>
    <t>SUÁREZ - TOLIMA</t>
  </si>
  <si>
    <t>SUAZA - HUILA</t>
  </si>
  <si>
    <t>SUBACHOQUE - CUNDINAMARCA</t>
  </si>
  <si>
    <t>SUCRE - CAUCA</t>
  </si>
  <si>
    <t>SUCRE - SANTANDER</t>
  </si>
  <si>
    <t>SUCRE - SUCRE</t>
  </si>
  <si>
    <t>SUESCA - CUNDINAMARCA</t>
  </si>
  <si>
    <t>SUPATÁ - CUNDINAMARCA</t>
  </si>
  <si>
    <t>SUPÍA - CALDAS</t>
  </si>
  <si>
    <t>SURATÁ - SANTANDER</t>
  </si>
  <si>
    <t>SUSA - CUNDINAMARCA</t>
  </si>
  <si>
    <t>SUSACÓN - BOYACÁ</t>
  </si>
  <si>
    <t>SUTAMARCHÁN - BOYACÁ</t>
  </si>
  <si>
    <t>SUTATAUSA - CUNDINAMARCA</t>
  </si>
  <si>
    <t>SUTATENZA - BOYACÁ</t>
  </si>
  <si>
    <t>TABIO - CUNDINAMARCA</t>
  </si>
  <si>
    <t>TADÓ - CHOCÓ</t>
  </si>
  <si>
    <t>TALAIGUA NUEVO - BOLÍVAR</t>
  </si>
  <si>
    <t>TAMALAMEQUE - CESAR</t>
  </si>
  <si>
    <t>TÁMARA - CASANARE</t>
  </si>
  <si>
    <t>TAME - ARAUCA</t>
  </si>
  <si>
    <t>TÁMESIS - ANTIOQUIA</t>
  </si>
  <si>
    <t>TAMINANGO - NARIÑO</t>
  </si>
  <si>
    <t>TANGUA - NARIÑO</t>
  </si>
  <si>
    <t>TARAIRA - VAUPÉS</t>
  </si>
  <si>
    <t>TARAZÁ - ANTIOQUIA</t>
  </si>
  <si>
    <t>TARQUI - HUILA</t>
  </si>
  <si>
    <t>TARSO - ANTIOQUIA</t>
  </si>
  <si>
    <t>TASCO - BOYACÁ</t>
  </si>
  <si>
    <t>TAURAMENA - CASANARE</t>
  </si>
  <si>
    <t>TAUSA - CUNDINAMARCA</t>
  </si>
  <si>
    <t>TELLO - HUILA</t>
  </si>
  <si>
    <t>TENA - CUNDINAMARCA</t>
  </si>
  <si>
    <t>TENERIFE - MAGDALENA</t>
  </si>
  <si>
    <t>TENJO - CUNDINAMARCA</t>
  </si>
  <si>
    <t>TENZA - BOYACÁ</t>
  </si>
  <si>
    <t>TEORAMA - NORTE DE SANTANDER</t>
  </si>
  <si>
    <t>TERUEL - HUILA</t>
  </si>
  <si>
    <t>TESALIA - HUILA</t>
  </si>
  <si>
    <t>TIBACUY - CUNDINAMARCA</t>
  </si>
  <si>
    <t>TIBANÁ - BOYACÁ</t>
  </si>
  <si>
    <t>TIBASOSA - BOYACÁ</t>
  </si>
  <si>
    <t>TIBIRITA - CUNDINAMARCA</t>
  </si>
  <si>
    <t>TIBÚ - NORTE DE SANTANDER</t>
  </si>
  <si>
    <t>TIERRALTA - CÓRDOBA</t>
  </si>
  <si>
    <t>TIMANÁ - HUILA</t>
  </si>
  <si>
    <t>TIMBÍO - CAUCA</t>
  </si>
  <si>
    <t>TIMBIQUÍ - CAUCA</t>
  </si>
  <si>
    <t>TINJACÁ - BOYACÁ</t>
  </si>
  <si>
    <t>TIPACOQUE - BOYACÁ</t>
  </si>
  <si>
    <t>TIQUISIO - BOLÍVAR</t>
  </si>
  <si>
    <t>TITIRIBÍ - ANTIOQUIA</t>
  </si>
  <si>
    <t>TOCA - BOYACÁ</t>
  </si>
  <si>
    <t>TOCAIMA - CUNDINAMARCA</t>
  </si>
  <si>
    <t>TOCANCIPÁ - CUNDINAMARCA</t>
  </si>
  <si>
    <t>TOGÜÍ - BOYACÁ</t>
  </si>
  <si>
    <t>TOLEDO - ANTIOQUIA</t>
  </si>
  <si>
    <t>TOLEDO - NORTE DE SANTANDER</t>
  </si>
  <si>
    <t>TOLÚ VIEJO - SUCRE</t>
  </si>
  <si>
    <t>TONA - SANTANDER</t>
  </si>
  <si>
    <t>TÓPAGA - BOYACÁ</t>
  </si>
  <si>
    <t>TOPAIPÍ - CUNDINAMARCA</t>
  </si>
  <si>
    <t>TORIBÍO - CAUCA</t>
  </si>
  <si>
    <t>TORO - VALLE DEL CAUCA</t>
  </si>
  <si>
    <t>TOTA - BOYACÁ</t>
  </si>
  <si>
    <t>TOTORÓ - CAUCA</t>
  </si>
  <si>
    <t>TRINIDAD - CASANARE</t>
  </si>
  <si>
    <t>TRUJILLO - VALLE DEL CAUCA</t>
  </si>
  <si>
    <t>TUBARÁ - ATLÁNTICO</t>
  </si>
  <si>
    <t>TUCHÍN - CÓRDOBA</t>
  </si>
  <si>
    <t>TULUÁ - VALLE DEL CAUCA</t>
  </si>
  <si>
    <t>TUNJA - BOYACÁ</t>
  </si>
  <si>
    <t>TUNUNGUÁ - BOYACÁ</t>
  </si>
  <si>
    <t>TÚQUERRES - NARIÑO</t>
  </si>
  <si>
    <t>TURBACO - BOLÍVAR</t>
  </si>
  <si>
    <t>TURBANÁ - BOLÍVAR</t>
  </si>
  <si>
    <t>TURBO - ANTIOQUIA</t>
  </si>
  <si>
    <t>TURMEQUÉ - BOYACÁ</t>
  </si>
  <si>
    <t>TUTA - BOYACÁ</t>
  </si>
  <si>
    <t>TUTAZÁ - BOYACÁ</t>
  </si>
  <si>
    <t>UBALÁ - CUNDINAMARCA</t>
  </si>
  <si>
    <t>UBAQUE - CUNDINAMARCA</t>
  </si>
  <si>
    <t>ULLOA - VALLE DEL CAUCA</t>
  </si>
  <si>
    <t>ÚMBITA - BOYACÁ</t>
  </si>
  <si>
    <t>UNE - CUNDINAMARCA</t>
  </si>
  <si>
    <t>UNGUÍA - CHOCÓ</t>
  </si>
  <si>
    <t>UNIÓN PANAMERICANA - CHOCÓ</t>
  </si>
  <si>
    <t>URAMITA - ANTIOQUIA</t>
  </si>
  <si>
    <t>URIBE - META</t>
  </si>
  <si>
    <t>URIBIA - LA GUAJIRA</t>
  </si>
  <si>
    <t>URRAO - ANTIOQUIA</t>
  </si>
  <si>
    <t>URUMITA - LA GUAJIRA</t>
  </si>
  <si>
    <t>USIACURÍ - ATLÁNTICO</t>
  </si>
  <si>
    <t>ÚTICA - CUNDINAMARCA</t>
  </si>
  <si>
    <t>VALDIVIA - ANTIOQUIA</t>
  </si>
  <si>
    <t>VALENCIA - CÓRDOBA</t>
  </si>
  <si>
    <t>VALLE DE SAN JOSÉ - SANTANDER</t>
  </si>
  <si>
    <t>VALLE DE SAN JUAN - TOLIMA</t>
  </si>
  <si>
    <t>VALLE DEL GUAMUEZ - PUTUMAYO</t>
  </si>
  <si>
    <t>VALLEDUPAR - CESAR</t>
  </si>
  <si>
    <t>VALPARAÍSO - ANTIOQUIA</t>
  </si>
  <si>
    <t>VALPARAÍSO - CAQUETÁ</t>
  </si>
  <si>
    <t>VEGACHÍ - ANTIOQUIA</t>
  </si>
  <si>
    <t>VÉLEZ - SANTANDER</t>
  </si>
  <si>
    <t>VENADILLO - TOLIMA</t>
  </si>
  <si>
    <t>VENECIA - ANTIOQUIA</t>
  </si>
  <si>
    <t>VENECIA - CUNDINAMARCA</t>
  </si>
  <si>
    <t>VENTAQUEMADA - BOYACÁ</t>
  </si>
  <si>
    <t>VERGARA - CUNDINAMARCA</t>
  </si>
  <si>
    <t>VERSALLES - VALLE DEL CAUCA</t>
  </si>
  <si>
    <t>VETAS - SANTANDER</t>
  </si>
  <si>
    <t>VIANÍ - CUNDINAMARCA</t>
  </si>
  <si>
    <t>VICTORIA - CALDAS</t>
  </si>
  <si>
    <t>VIGÍA DEL FUERTE - ANTIOQUIA</t>
  </si>
  <si>
    <t>VIJES - VALLE DEL CAUCA</t>
  </si>
  <si>
    <t>VILLA CARO - NORTE DE SANTANDER</t>
  </si>
  <si>
    <t>VILLA DE LEYVA - BOYACÁ</t>
  </si>
  <si>
    <t>VILLA DE SAN DIEGO DE UBATÉ - CUNDINAMARCA</t>
  </si>
  <si>
    <t>VILLA DEL ROSARIO - NORTE DE SANTANDER</t>
  </si>
  <si>
    <t>VILLA RICA - CAUCA</t>
  </si>
  <si>
    <t>VILLAGARZÓN - PUTUMAYO</t>
  </si>
  <si>
    <t>VILLAGÓMEZ - CUNDINAMARCA</t>
  </si>
  <si>
    <t>VILLAHERMOSA - TOLIMA</t>
  </si>
  <si>
    <t>VILLAMARÍA - CALDAS</t>
  </si>
  <si>
    <t>VILLANUEVA - BOLÍVAR</t>
  </si>
  <si>
    <t>VILLANUEVA - CASANARE</t>
  </si>
  <si>
    <t>VILLANUEVA - LA GUAJIRA</t>
  </si>
  <si>
    <t>VILLANUEVA - SANTANDER</t>
  </si>
  <si>
    <t>VILLAPINZÓN - CUNDINAMARCA</t>
  </si>
  <si>
    <t>VILLARRICA - TOLIMA</t>
  </si>
  <si>
    <t>VILLAVICENCIO - META</t>
  </si>
  <si>
    <t>VILLAVIEJA - HUILA</t>
  </si>
  <si>
    <t>VILLETA - CUNDINAMARCA</t>
  </si>
  <si>
    <t>VIOTÁ - CUNDINAMARCA</t>
  </si>
  <si>
    <t>VIRACACHÁ - BOYACÁ</t>
  </si>
  <si>
    <t>VISTAHERMOSA - META</t>
  </si>
  <si>
    <t>VITERBO - CALDAS</t>
  </si>
  <si>
    <t>YACOPÍ - CUNDINAMARCA</t>
  </si>
  <si>
    <t>YACUANQUER - NARIÑO</t>
  </si>
  <si>
    <t>YAGUARÁ - HUILA</t>
  </si>
  <si>
    <t>YALÍ - ANTIOQUIA</t>
  </si>
  <si>
    <t>YARUMAL - ANTIOQUIA</t>
  </si>
  <si>
    <t>YOLOMBÓ - ANTIOQUIA</t>
  </si>
  <si>
    <t>YONDÓ - ANTIOQUIA</t>
  </si>
  <si>
    <t>YOPAL - CASANARE</t>
  </si>
  <si>
    <t>YOTOCO - VALLE DEL CAUCA</t>
  </si>
  <si>
    <t>YUMBO - VALLE DEL CAUCA</t>
  </si>
  <si>
    <t>ZAMBRANO - BOLÍVAR</t>
  </si>
  <si>
    <t>ZAPATOCA - SANTANDER</t>
  </si>
  <si>
    <t>ZAPAYÁN - MAGDALENA</t>
  </si>
  <si>
    <t>ZARAGOZA - ANTIOQUIA</t>
  </si>
  <si>
    <t>ZARZAL - VALLE DEL CAUCA</t>
  </si>
  <si>
    <t>ZETAQUIRA - BOYACÁ</t>
  </si>
  <si>
    <t>ZIPACÓN - CUNDINAMARCA</t>
  </si>
  <si>
    <t>ZIPAQUIRÁ - CUNDINAMARCA</t>
  </si>
  <si>
    <t>ZONA BANANERA - MAGDALENA</t>
  </si>
  <si>
    <t>MUNICIPIO -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</si>
</sst>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b/>
      <sz val="11"/>
      <name val="Calibri"/>
      <family val="2"/>
    </font>
    <font>
      <sz val="11"/>
      <color rgb="FF000000"/>
      <name val="SansSerif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left" vertical="top" wrapText="1"/>
    </xf>
    <xf numFmtId="0" fontId="3" fillId="3" borderId="4" xfId="0" applyNumberFormat="1" applyFont="1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4" xfId="0" applyFill="1" applyBorder="1"/>
    <xf numFmtId="0" fontId="4" fillId="3" borderId="4" xfId="0" applyNumberFormat="1" applyFont="1" applyFill="1" applyBorder="1" applyAlignment="1" applyProtection="1">
      <alignment horizontal="left" vertical="top" wrapText="1"/>
    </xf>
    <xf numFmtId="0" fontId="3" fillId="3" borderId="5" xfId="0" applyNumberFormat="1" applyFont="1" applyFill="1" applyBorder="1" applyAlignment="1" applyProtection="1">
      <alignment horizontal="left" vertical="top" wrapText="1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Fill="1" applyBorder="1"/>
    <xf numFmtId="0" fontId="0" fillId="0" borderId="5" xfId="0" applyFill="1" applyBorder="1"/>
    <xf numFmtId="0" fontId="0" fillId="0" borderId="26" xfId="0" applyBorder="1"/>
    <xf numFmtId="0" fontId="0" fillId="0" borderId="22" xfId="0" applyBorder="1"/>
    <xf numFmtId="0" fontId="0" fillId="0" borderId="1" xfId="0" applyBorder="1"/>
    <xf numFmtId="0" fontId="0" fillId="0" borderId="19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top" wrapText="1"/>
    </xf>
    <xf numFmtId="0" fontId="3" fillId="3" borderId="4" xfId="0" applyNumberFormat="1" applyFont="1" applyFill="1" applyBorder="1" applyAlignment="1" applyProtection="1">
      <alignment horizontal="center" vertical="top" wrapText="1"/>
    </xf>
    <xf numFmtId="0" fontId="4" fillId="3" borderId="4" xfId="0" applyNumberFormat="1" applyFont="1" applyFill="1" applyBorder="1" applyAlignment="1" applyProtection="1">
      <alignment horizontal="center" vertical="top" wrapText="1"/>
    </xf>
    <xf numFmtId="0" fontId="3" fillId="3" borderId="5" xfId="0" applyNumberFormat="1" applyFont="1" applyFill="1" applyBorder="1" applyAlignment="1" applyProtection="1">
      <alignment horizontal="center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4" xfId="0" applyNumberFormat="1" applyFont="1" applyFill="1" applyBorder="1" applyAlignment="1" applyProtection="1">
      <alignment horizontal="left" vertical="top"/>
    </xf>
    <xf numFmtId="0" fontId="3" fillId="3" borderId="3" xfId="0" applyNumberFormat="1" applyFont="1" applyFill="1" applyBorder="1" applyAlignment="1" applyProtection="1">
      <alignment horizontal="left" vertical="top"/>
    </xf>
    <xf numFmtId="0" fontId="0" fillId="0" borderId="4" xfId="0" applyBorder="1" applyAlignment="1"/>
    <xf numFmtId="0" fontId="0" fillId="0" borderId="4" xfId="0" applyFill="1" applyBorder="1" applyAlignment="1"/>
    <xf numFmtId="0" fontId="4" fillId="3" borderId="4" xfId="0" applyNumberFormat="1" applyFont="1" applyFill="1" applyBorder="1" applyAlignment="1" applyProtection="1">
      <alignment horizontal="left" vertical="top"/>
    </xf>
    <xf numFmtId="0" fontId="3" fillId="3" borderId="5" xfId="0" applyNumberFormat="1" applyFont="1" applyFill="1" applyBorder="1" applyAlignment="1" applyProtection="1">
      <alignment horizontal="left" vertical="top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/>
    <xf numFmtId="0" fontId="3" fillId="3" borderId="1" xfId="0" applyNumberFormat="1" applyFont="1" applyFill="1" applyBorder="1" applyAlignment="1" applyProtection="1">
      <alignment horizontal="left" vertical="top"/>
    </xf>
    <xf numFmtId="0" fontId="3" fillId="3" borderId="0" xfId="0" applyNumberFormat="1" applyFont="1" applyFill="1" applyBorder="1" applyAlignment="1" applyProtection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horizontal="left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3" fillId="3" borderId="5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5" fillId="0" borderId="17" xfId="0" applyFont="1" applyBorder="1" applyAlignment="1" applyProtection="1">
      <alignment vertical="top" wrapText="1"/>
      <protection locked="0"/>
    </xf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5" xfId="0" applyNumberFormat="1" applyBorder="1" applyAlignment="1" applyProtection="1">
      <alignment horizontal="center" vertical="center"/>
      <protection locked="0"/>
    </xf>
    <xf numFmtId="0" fontId="0" fillId="0" borderId="17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1" fontId="0" fillId="0" borderId="15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41" xfId="0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5" fillId="7" borderId="0" xfId="0" applyFon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7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NÚMERO DE DEPARTAMENTOS POR ENTREGA DE INFOMACIÓN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NÚMERO DE DEPARTAMENTOS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val>
            <c:numRef>
              <c:f>CronogramaEntregaInfo!$D$37:$M$37</c:f>
              <c:numCache>
                <c:formatCode>General</c:formatCode>
                <c:ptCount val="10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1-4CCE-A5A6-1E050E0EF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7882496"/>
        <c:axId val="347882912"/>
        <c:axId val="0"/>
      </c:bar3DChart>
      <c:catAx>
        <c:axId val="347882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ENTREGA DE INFORMACIÓN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7882912"/>
        <c:crosses val="autoZero"/>
        <c:auto val="1"/>
        <c:lblAlgn val="ctr"/>
        <c:lblOffset val="100"/>
        <c:noMultiLvlLbl val="0"/>
      </c:catAx>
      <c:valAx>
        <c:axId val="34788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NÚMEOR DE DEPARTAMENTOS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788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126999</xdr:colOff>
      <xdr:row>3</xdr:row>
      <xdr:rowOff>49211</xdr:rowOff>
    </xdr:from>
    <xdr:to>
      <xdr:col>24</xdr:col>
      <xdr:colOff>31750</xdr:colOff>
      <xdr:row>26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9" tint="0.59999389629810485"/>
  </sheetPr>
  <dimension ref="A1:AI399"/>
  <sheetViews>
    <sheetView showGridLines="0" tabSelected="1" zoomScaleNormal="100" zoomScaleSheetLayoutView="85" workbookViewId="0">
      <selection activeCell="AF7" sqref="AF7"/>
    </sheetView>
  </sheetViews>
  <sheetFormatPr baseColWidth="10" defaultRowHeight="15"/>
  <cols>
    <col min="1" max="1" width="19.28515625" style="119" customWidth="1"/>
    <col min="2" max="2" width="20.7109375" style="119" customWidth="1"/>
    <col min="3" max="3" width="12.85546875" style="119" customWidth="1"/>
    <col min="4" max="4" width="24.5703125" style="119" customWidth="1"/>
    <col min="5" max="5" width="18.28515625" style="119" bestFit="1" customWidth="1"/>
    <col min="6" max="6" width="12.5703125" style="119" customWidth="1"/>
    <col min="7" max="7" width="9.28515625" style="119" customWidth="1"/>
    <col min="8" max="8" width="11.7109375" style="119" customWidth="1"/>
    <col min="9" max="9" width="18.42578125" style="119" customWidth="1"/>
    <col min="10" max="10" width="18.7109375" style="119" customWidth="1"/>
    <col min="11" max="11" width="16.140625" style="119" customWidth="1"/>
    <col min="12" max="12" width="19.5703125" style="119" customWidth="1"/>
    <col min="13" max="13" width="15.7109375" style="119" customWidth="1"/>
    <col min="14" max="14" width="22.7109375" style="119" customWidth="1"/>
    <col min="15" max="15" width="26.42578125" style="119" customWidth="1"/>
    <col min="16" max="17" width="22.7109375" style="119" customWidth="1"/>
    <col min="18" max="18" width="26.28515625" style="119" customWidth="1"/>
    <col min="19" max="19" width="21.7109375" style="119" bestFit="1" customWidth="1"/>
    <col min="20" max="20" width="21.7109375" style="119" customWidth="1"/>
    <col min="21" max="21" width="16.28515625" style="119" customWidth="1"/>
    <col min="22" max="22" width="17.5703125" style="119" customWidth="1"/>
    <col min="23" max="24" width="14.140625" style="119" customWidth="1"/>
    <col min="25" max="25" width="23.85546875" style="119" customWidth="1"/>
    <col min="26" max="29" width="14.140625" style="119" customWidth="1"/>
    <col min="30" max="30" width="20.28515625" style="119" customWidth="1"/>
    <col min="31" max="31" width="27.7109375" style="119" customWidth="1"/>
    <col min="32" max="32" width="28.85546875" style="119" customWidth="1"/>
    <col min="33" max="33" width="18.140625" style="119" customWidth="1"/>
    <col min="34" max="34" width="16.42578125" style="119" customWidth="1"/>
    <col min="35" max="35" width="16.28515625" style="119" customWidth="1"/>
    <col min="36" max="16384" width="11.42578125" style="119"/>
  </cols>
  <sheetData>
    <row r="1" spans="1:35" s="118" customFormat="1" ht="42.75" customHeight="1">
      <c r="A1" s="100" t="s">
        <v>3289</v>
      </c>
      <c r="B1" s="100" t="s">
        <v>3290</v>
      </c>
      <c r="C1" s="100" t="s">
        <v>3317</v>
      </c>
      <c r="D1" s="100" t="s">
        <v>3291</v>
      </c>
      <c r="E1" s="100" t="s">
        <v>3310</v>
      </c>
      <c r="F1" s="100" t="s">
        <v>3320</v>
      </c>
      <c r="G1" s="100" t="s">
        <v>3292</v>
      </c>
      <c r="H1" s="100" t="s">
        <v>3293</v>
      </c>
      <c r="I1" s="101" t="s">
        <v>3341</v>
      </c>
      <c r="J1" s="100" t="s">
        <v>3294</v>
      </c>
      <c r="K1" s="107" t="s">
        <v>3318</v>
      </c>
      <c r="L1" s="108"/>
      <c r="M1" s="101" t="s">
        <v>3319</v>
      </c>
      <c r="N1" s="101" t="s">
        <v>3295</v>
      </c>
      <c r="O1" s="101" t="s">
        <v>3322</v>
      </c>
      <c r="P1" s="101" t="s">
        <v>3327</v>
      </c>
      <c r="Q1" s="101" t="s">
        <v>3326</v>
      </c>
      <c r="R1" s="101" t="s">
        <v>3342</v>
      </c>
      <c r="S1" s="101" t="s">
        <v>3328</v>
      </c>
      <c r="T1" s="101" t="s">
        <v>3331</v>
      </c>
      <c r="U1" s="102" t="s">
        <v>3332</v>
      </c>
      <c r="V1" s="103"/>
      <c r="W1" s="104"/>
      <c r="X1" s="102" t="s">
        <v>3384</v>
      </c>
      <c r="Y1" s="103"/>
      <c r="Z1" s="104"/>
      <c r="AA1" s="102" t="s">
        <v>3385</v>
      </c>
      <c r="AB1" s="103"/>
      <c r="AC1" s="104"/>
      <c r="AD1" s="109" t="s">
        <v>3333</v>
      </c>
      <c r="AE1" s="109" t="s">
        <v>3297</v>
      </c>
      <c r="AF1" s="109" t="s">
        <v>3299</v>
      </c>
      <c r="AG1" s="109" t="s">
        <v>3339</v>
      </c>
      <c r="AH1" s="109" t="s">
        <v>3340</v>
      </c>
      <c r="AI1" s="109" t="s">
        <v>3308</v>
      </c>
    </row>
    <row r="2" spans="1:35" ht="39" customHeight="1">
      <c r="A2" s="101"/>
      <c r="B2" s="100"/>
      <c r="C2" s="100"/>
      <c r="D2" s="100"/>
      <c r="E2" s="100"/>
      <c r="F2" s="100"/>
      <c r="G2" s="100"/>
      <c r="H2" s="100"/>
      <c r="I2" s="106"/>
      <c r="J2" s="100"/>
      <c r="K2" s="76" t="s">
        <v>3344</v>
      </c>
      <c r="L2" s="32" t="s">
        <v>3343</v>
      </c>
      <c r="M2" s="106"/>
      <c r="N2" s="106"/>
      <c r="O2" s="105"/>
      <c r="P2" s="106"/>
      <c r="Q2" s="106"/>
      <c r="R2" s="106"/>
      <c r="S2" s="106"/>
      <c r="T2" s="106"/>
      <c r="U2" s="32" t="s">
        <v>3347</v>
      </c>
      <c r="V2" s="32" t="s">
        <v>3361</v>
      </c>
      <c r="W2" s="32" t="s">
        <v>3348</v>
      </c>
      <c r="X2" s="77" t="s">
        <v>3347</v>
      </c>
      <c r="Y2" s="77" t="s">
        <v>3361</v>
      </c>
      <c r="Z2" s="77" t="s">
        <v>3348</v>
      </c>
      <c r="AA2" s="77" t="s">
        <v>3347</v>
      </c>
      <c r="AB2" s="77" t="s">
        <v>3361</v>
      </c>
      <c r="AC2" s="77" t="s">
        <v>3348</v>
      </c>
      <c r="AD2" s="110"/>
      <c r="AE2" s="110"/>
      <c r="AF2" s="110"/>
      <c r="AG2" s="110"/>
      <c r="AH2" s="110"/>
      <c r="AI2" s="110"/>
    </row>
    <row r="3" spans="1:35" s="120" customFormat="1">
      <c r="A3" s="79"/>
      <c r="B3" s="85"/>
      <c r="C3" s="24" t="e">
        <f>VLOOKUP(B3,'Código DIVIPOL'!$G$4:$H$1105,2,0)</f>
        <v>#N/A</v>
      </c>
      <c r="D3" s="85"/>
      <c r="E3" s="85"/>
      <c r="F3" s="24" t="e">
        <f>VLOOKUP(E3,Parámetros!$H$2:$I$4,2,0)</f>
        <v>#N/A</v>
      </c>
      <c r="G3" s="85"/>
      <c r="H3" s="85"/>
      <c r="I3" s="85"/>
      <c r="J3" s="85"/>
      <c r="K3" s="24" t="e">
        <f>VLOOKUP(A3,Parámetros!$E$2:$F$34,2,0)</f>
        <v>#N/A</v>
      </c>
      <c r="L3" s="85"/>
      <c r="M3" s="85"/>
      <c r="N3" s="85"/>
      <c r="O3" s="85"/>
      <c r="P3" s="80" t="e">
        <f>VLOOKUP(O3,Parámetros!$K$2:$L$3,2,0)</f>
        <v>#N/A</v>
      </c>
      <c r="Q3" s="85"/>
      <c r="R3" s="85"/>
      <c r="S3" s="85"/>
      <c r="T3" s="85"/>
      <c r="U3" s="85"/>
      <c r="V3" s="85"/>
      <c r="W3" s="92"/>
      <c r="X3" s="85"/>
      <c r="Y3" s="85"/>
      <c r="Z3" s="92"/>
      <c r="AA3" s="85"/>
      <c r="AB3" s="85"/>
      <c r="AC3" s="92"/>
      <c r="AD3" s="92"/>
      <c r="AE3" s="92"/>
      <c r="AF3" s="85"/>
      <c r="AG3" s="95"/>
      <c r="AH3" s="95"/>
      <c r="AI3" s="95"/>
    </row>
    <row r="4" spans="1:35" s="120" customFormat="1">
      <c r="A4" s="83"/>
      <c r="B4" s="86"/>
      <c r="C4" s="25" t="e">
        <f>VLOOKUP(B4,'Código DIVIPOL'!$G$4:$H$1105,2,0)</f>
        <v>#N/A</v>
      </c>
      <c r="D4" s="86"/>
      <c r="E4" s="86"/>
      <c r="F4" s="25" t="e">
        <f>VLOOKUP(E4,Parámetros!$H$2:$I$4,2,0)</f>
        <v>#N/A</v>
      </c>
      <c r="G4" s="86"/>
      <c r="H4" s="86"/>
      <c r="I4" s="86"/>
      <c r="J4" s="86"/>
      <c r="K4" s="25" t="e">
        <f>VLOOKUP(A4,Parámetros!$E$2:$F$34,2,0)</f>
        <v>#N/A</v>
      </c>
      <c r="L4" s="86"/>
      <c r="M4" s="86"/>
      <c r="N4" s="86"/>
      <c r="O4" s="86"/>
      <c r="P4" s="81" t="e">
        <f>VLOOKUP(O4,Parámetros!$K$2:$L$3,2,0)</f>
        <v>#N/A</v>
      </c>
      <c r="Q4" s="86"/>
      <c r="R4" s="86"/>
      <c r="S4" s="86"/>
      <c r="T4" s="86"/>
      <c r="U4" s="86"/>
      <c r="V4" s="86"/>
      <c r="W4" s="93"/>
      <c r="X4" s="86"/>
      <c r="Y4" s="86"/>
      <c r="Z4" s="93"/>
      <c r="AA4" s="86"/>
      <c r="AB4" s="86"/>
      <c r="AC4" s="93"/>
      <c r="AD4" s="93"/>
      <c r="AE4" s="93"/>
      <c r="AF4" s="86"/>
      <c r="AG4" s="96"/>
      <c r="AH4" s="96"/>
      <c r="AI4" s="96"/>
    </row>
    <row r="5" spans="1:35" s="120" customFormat="1">
      <c r="A5" s="83"/>
      <c r="B5" s="86"/>
      <c r="C5" s="25" t="e">
        <f>VLOOKUP(B5,'Código DIVIPOL'!$G$4:$H$1105,2,0)</f>
        <v>#N/A</v>
      </c>
      <c r="D5" s="86"/>
      <c r="E5" s="86"/>
      <c r="F5" s="25" t="e">
        <f>VLOOKUP(E5,Parámetros!$H$2:$I$4,2,0)</f>
        <v>#N/A</v>
      </c>
      <c r="G5" s="86"/>
      <c r="H5" s="86"/>
      <c r="I5" s="86"/>
      <c r="J5" s="86"/>
      <c r="K5" s="25" t="e">
        <f>VLOOKUP(A5,Parámetros!$E$2:$F$34,2,0)</f>
        <v>#N/A</v>
      </c>
      <c r="L5" s="86"/>
      <c r="M5" s="86"/>
      <c r="N5" s="86"/>
      <c r="O5" s="86"/>
      <c r="P5" s="81" t="e">
        <f>VLOOKUP(O5,Parámetros!$K$2:$L$3,2,0)</f>
        <v>#N/A</v>
      </c>
      <c r="Q5" s="86"/>
      <c r="R5" s="86"/>
      <c r="S5" s="86"/>
      <c r="T5" s="86"/>
      <c r="U5" s="86"/>
      <c r="V5" s="86"/>
      <c r="W5" s="93"/>
      <c r="X5" s="86"/>
      <c r="Y5" s="86"/>
      <c r="Z5" s="93"/>
      <c r="AA5" s="86"/>
      <c r="AB5" s="86"/>
      <c r="AC5" s="93"/>
      <c r="AD5" s="93"/>
      <c r="AE5" s="93"/>
      <c r="AF5" s="86"/>
      <c r="AG5" s="96"/>
      <c r="AH5" s="96"/>
      <c r="AI5" s="96"/>
    </row>
    <row r="6" spans="1:35">
      <c r="A6" s="83"/>
      <c r="B6" s="86"/>
      <c r="C6" s="25" t="e">
        <f>VLOOKUP(B6,'Código DIVIPOL'!$G$4:$H$1105,2,0)</f>
        <v>#N/A</v>
      </c>
      <c r="D6" s="86"/>
      <c r="E6" s="86"/>
      <c r="F6" s="19" t="e">
        <f>VLOOKUP(E6,Parámetros!$H$2:$I$4,2,0)</f>
        <v>#N/A</v>
      </c>
      <c r="G6" s="86"/>
      <c r="H6" s="86"/>
      <c r="I6" s="86"/>
      <c r="J6" s="88"/>
      <c r="K6" s="25" t="e">
        <f>VLOOKUP(A6,Parámetros!$E$2:$F$34,2,0)</f>
        <v>#N/A</v>
      </c>
      <c r="L6" s="86"/>
      <c r="M6" s="86"/>
      <c r="N6" s="86"/>
      <c r="O6" s="86"/>
      <c r="P6" s="81" t="e">
        <f>VLOOKUP(O6,Parámetros!$K$2:$L$3,2,0)</f>
        <v>#N/A</v>
      </c>
      <c r="Q6" s="86"/>
      <c r="R6" s="86"/>
      <c r="S6" s="86"/>
      <c r="T6" s="86"/>
      <c r="U6" s="86"/>
      <c r="V6" s="86"/>
      <c r="W6" s="93"/>
      <c r="X6" s="86"/>
      <c r="Y6" s="86"/>
      <c r="Z6" s="93"/>
      <c r="AA6" s="86"/>
      <c r="AB6" s="86"/>
      <c r="AC6" s="93"/>
      <c r="AD6" s="93"/>
      <c r="AE6" s="93"/>
      <c r="AF6" s="86"/>
      <c r="AG6" s="96"/>
      <c r="AH6" s="96"/>
      <c r="AI6" s="96"/>
    </row>
    <row r="7" spans="1:35">
      <c r="A7" s="83"/>
      <c r="B7" s="86"/>
      <c r="C7" s="25" t="e">
        <f>VLOOKUP(B7,'Código DIVIPOL'!$G$4:$H$1105,2,0)</f>
        <v>#N/A</v>
      </c>
      <c r="D7" s="86"/>
      <c r="E7" s="86"/>
      <c r="F7" s="19" t="e">
        <f>VLOOKUP(E7,Parámetros!$H$2:$I$4,2,0)</f>
        <v>#N/A</v>
      </c>
      <c r="G7" s="86"/>
      <c r="H7" s="86"/>
      <c r="I7" s="86"/>
      <c r="J7" s="88"/>
      <c r="K7" s="25" t="e">
        <f>VLOOKUP(A7,Parámetros!$E$2:$F$34,2,0)</f>
        <v>#N/A</v>
      </c>
      <c r="L7" s="86"/>
      <c r="M7" s="86"/>
      <c r="N7" s="86"/>
      <c r="O7" s="86"/>
      <c r="P7" s="81" t="e">
        <f>VLOOKUP(O7,Parámetros!$K$2:$L$3,2,0)</f>
        <v>#N/A</v>
      </c>
      <c r="Q7" s="86"/>
      <c r="R7" s="86"/>
      <c r="S7" s="86"/>
      <c r="T7" s="86"/>
      <c r="U7" s="86"/>
      <c r="V7" s="86"/>
      <c r="W7" s="93"/>
      <c r="X7" s="86"/>
      <c r="Y7" s="86"/>
      <c r="Z7" s="93"/>
      <c r="AA7" s="86"/>
      <c r="AB7" s="86"/>
      <c r="AC7" s="93"/>
      <c r="AD7" s="93"/>
      <c r="AE7" s="93"/>
      <c r="AF7" s="86"/>
      <c r="AG7" s="96"/>
      <c r="AH7" s="96"/>
      <c r="AI7" s="96"/>
    </row>
    <row r="8" spans="1:35">
      <c r="A8" s="83"/>
      <c r="B8" s="86"/>
      <c r="C8" s="25" t="e">
        <f>VLOOKUP(B8,'Código DIVIPOL'!$G$4:$H$1105,2,0)</f>
        <v>#N/A</v>
      </c>
      <c r="D8" s="86"/>
      <c r="E8" s="86"/>
      <c r="F8" s="19" t="e">
        <f>VLOOKUP(E8,Parámetros!$H$2:$I$4,2,0)</f>
        <v>#N/A</v>
      </c>
      <c r="G8" s="86"/>
      <c r="H8" s="86"/>
      <c r="I8" s="86"/>
      <c r="J8" s="88"/>
      <c r="K8" s="25" t="e">
        <f>VLOOKUP(A8,Parámetros!$E$2:$F$34,2,0)</f>
        <v>#N/A</v>
      </c>
      <c r="L8" s="86"/>
      <c r="M8" s="86"/>
      <c r="N8" s="86"/>
      <c r="O8" s="86"/>
      <c r="P8" s="81" t="e">
        <f>VLOOKUP(O8,Parámetros!$K$2:$L$3,2,0)</f>
        <v>#N/A</v>
      </c>
      <c r="Q8" s="86"/>
      <c r="R8" s="86"/>
      <c r="S8" s="86"/>
      <c r="T8" s="86"/>
      <c r="U8" s="86"/>
      <c r="V8" s="86"/>
      <c r="W8" s="93"/>
      <c r="X8" s="86"/>
      <c r="Y8" s="86"/>
      <c r="Z8" s="93"/>
      <c r="AA8" s="86"/>
      <c r="AB8" s="86"/>
      <c r="AC8" s="93"/>
      <c r="AD8" s="93"/>
      <c r="AE8" s="93"/>
      <c r="AF8" s="86"/>
      <c r="AG8" s="96"/>
      <c r="AH8" s="96"/>
      <c r="AI8" s="96"/>
    </row>
    <row r="9" spans="1:35">
      <c r="A9" s="83"/>
      <c r="B9" s="86"/>
      <c r="C9" s="25" t="e">
        <f>VLOOKUP(B9,'Código DIVIPOL'!$G$4:$H$1105,2,0)</f>
        <v>#N/A</v>
      </c>
      <c r="D9" s="86"/>
      <c r="E9" s="86"/>
      <c r="F9" s="19" t="e">
        <f>VLOOKUP(E9,Parámetros!$H$2:$I$4,2,0)</f>
        <v>#N/A</v>
      </c>
      <c r="G9" s="86"/>
      <c r="H9" s="86"/>
      <c r="I9" s="86"/>
      <c r="J9" s="88"/>
      <c r="K9" s="25" t="e">
        <f>VLOOKUP(A9,Parámetros!$E$2:$F$34,2,0)</f>
        <v>#N/A</v>
      </c>
      <c r="L9" s="86"/>
      <c r="M9" s="86"/>
      <c r="N9" s="86"/>
      <c r="O9" s="86"/>
      <c r="P9" s="81" t="e">
        <f>VLOOKUP(O9,Parámetros!$K$2:$L$3,2,0)</f>
        <v>#N/A</v>
      </c>
      <c r="Q9" s="88"/>
      <c r="R9" s="86"/>
      <c r="S9" s="86"/>
      <c r="T9" s="86"/>
      <c r="U9" s="86"/>
      <c r="V9" s="86"/>
      <c r="W9" s="93"/>
      <c r="X9" s="86"/>
      <c r="Y9" s="86"/>
      <c r="Z9" s="93"/>
      <c r="AA9" s="86"/>
      <c r="AB9" s="86"/>
      <c r="AC9" s="93"/>
      <c r="AD9" s="93"/>
      <c r="AE9" s="93"/>
      <c r="AF9" s="86"/>
      <c r="AG9" s="96"/>
      <c r="AH9" s="96"/>
      <c r="AI9" s="96"/>
    </row>
    <row r="10" spans="1:35">
      <c r="A10" s="83"/>
      <c r="B10" s="86"/>
      <c r="C10" s="25" t="e">
        <f>VLOOKUP(B10,'Código DIVIPOL'!$G$4:$H$1105,2,0)</f>
        <v>#N/A</v>
      </c>
      <c r="D10" s="86"/>
      <c r="E10" s="86"/>
      <c r="F10" s="19" t="e">
        <f>VLOOKUP(E10,Parámetros!$H$2:$I$4,2,0)</f>
        <v>#N/A</v>
      </c>
      <c r="G10" s="86"/>
      <c r="H10" s="86"/>
      <c r="I10" s="86"/>
      <c r="J10" s="88"/>
      <c r="K10" s="25" t="e">
        <f>VLOOKUP(A10,Parámetros!$E$2:$F$34,2,0)</f>
        <v>#N/A</v>
      </c>
      <c r="L10" s="86"/>
      <c r="M10" s="86"/>
      <c r="N10" s="86"/>
      <c r="O10" s="86"/>
      <c r="P10" s="81" t="e">
        <f>VLOOKUP(O10,Parámetros!$K$2:$L$3,2,0)</f>
        <v>#N/A</v>
      </c>
      <c r="Q10" s="88"/>
      <c r="R10" s="86"/>
      <c r="S10" s="86"/>
      <c r="T10" s="86"/>
      <c r="U10" s="86"/>
      <c r="V10" s="86"/>
      <c r="W10" s="93"/>
      <c r="X10" s="86"/>
      <c r="Y10" s="86"/>
      <c r="Z10" s="93"/>
      <c r="AA10" s="86"/>
      <c r="AB10" s="86"/>
      <c r="AC10" s="93"/>
      <c r="AD10" s="93"/>
      <c r="AE10" s="93"/>
      <c r="AF10" s="86"/>
      <c r="AG10" s="96"/>
      <c r="AH10" s="96"/>
      <c r="AI10" s="96"/>
    </row>
    <row r="11" spans="1:35" s="121" customFormat="1">
      <c r="A11" s="83"/>
      <c r="B11" s="86"/>
      <c r="C11" s="25" t="e">
        <f>VLOOKUP(B11,'Código DIVIPOL'!$G$4:$H$1105,2,0)</f>
        <v>#N/A</v>
      </c>
      <c r="D11" s="86"/>
      <c r="E11" s="86"/>
      <c r="F11" s="19" t="e">
        <f>VLOOKUP(E11,Parámetros!$H$2:$I$4,2,0)</f>
        <v>#N/A</v>
      </c>
      <c r="G11" s="86"/>
      <c r="H11" s="86"/>
      <c r="I11" s="86"/>
      <c r="J11" s="88"/>
      <c r="K11" s="25" t="e">
        <f>VLOOKUP(A11,Parámetros!$E$2:$F$34,2,0)</f>
        <v>#N/A</v>
      </c>
      <c r="L11" s="86"/>
      <c r="M11" s="86"/>
      <c r="N11" s="86"/>
      <c r="O11" s="86"/>
      <c r="P11" s="81" t="e">
        <f>VLOOKUP(O11,Parámetros!$K$2:$L$3,2,0)</f>
        <v>#N/A</v>
      </c>
      <c r="Q11" s="88"/>
      <c r="R11" s="86"/>
      <c r="S11" s="86"/>
      <c r="T11" s="86"/>
      <c r="U11" s="86"/>
      <c r="V11" s="86"/>
      <c r="W11" s="93"/>
      <c r="X11" s="86"/>
      <c r="Y11" s="86"/>
      <c r="Z11" s="93"/>
      <c r="AA11" s="86"/>
      <c r="AB11" s="86"/>
      <c r="AC11" s="93"/>
      <c r="AD11" s="93"/>
      <c r="AE11" s="93"/>
      <c r="AF11" s="86"/>
      <c r="AG11" s="96"/>
      <c r="AH11" s="96"/>
      <c r="AI11" s="96"/>
    </row>
    <row r="12" spans="1:35">
      <c r="A12" s="83"/>
      <c r="B12" s="86"/>
      <c r="C12" s="25" t="e">
        <f>VLOOKUP(B12,'Código DIVIPOL'!$G$4:$H$1105,2,0)</f>
        <v>#N/A</v>
      </c>
      <c r="D12" s="86"/>
      <c r="E12" s="86"/>
      <c r="F12" s="19" t="e">
        <f>VLOOKUP(E12,Parámetros!$H$2:$I$4,2,0)</f>
        <v>#N/A</v>
      </c>
      <c r="G12" s="86"/>
      <c r="H12" s="86"/>
      <c r="I12" s="86"/>
      <c r="J12" s="88"/>
      <c r="K12" s="25" t="e">
        <f>VLOOKUP(A12,Parámetros!$E$2:$F$34,2,0)</f>
        <v>#N/A</v>
      </c>
      <c r="L12" s="86"/>
      <c r="M12" s="86"/>
      <c r="N12" s="86"/>
      <c r="O12" s="86"/>
      <c r="P12" s="81" t="e">
        <f>VLOOKUP(O12,Parámetros!$K$2:$L$3,2,0)</f>
        <v>#N/A</v>
      </c>
      <c r="Q12" s="88"/>
      <c r="R12" s="86"/>
      <c r="S12" s="86"/>
      <c r="T12" s="86"/>
      <c r="U12" s="86"/>
      <c r="V12" s="86"/>
      <c r="W12" s="93"/>
      <c r="X12" s="86"/>
      <c r="Y12" s="86"/>
      <c r="Z12" s="93"/>
      <c r="AA12" s="86"/>
      <c r="AB12" s="86"/>
      <c r="AC12" s="93"/>
      <c r="AD12" s="93"/>
      <c r="AE12" s="93"/>
      <c r="AF12" s="86"/>
      <c r="AG12" s="96"/>
      <c r="AH12" s="96"/>
      <c r="AI12" s="96"/>
    </row>
    <row r="13" spans="1:35">
      <c r="A13" s="83"/>
      <c r="B13" s="86"/>
      <c r="C13" s="25" t="e">
        <f>VLOOKUP(B13,'Código DIVIPOL'!$G$4:$H$1105,2,0)</f>
        <v>#N/A</v>
      </c>
      <c r="D13" s="86"/>
      <c r="E13" s="86"/>
      <c r="F13" s="19" t="e">
        <f>VLOOKUP(E13,Parámetros!$H$2:$I$4,2,0)</f>
        <v>#N/A</v>
      </c>
      <c r="G13" s="86"/>
      <c r="H13" s="86"/>
      <c r="I13" s="86"/>
      <c r="J13" s="88"/>
      <c r="K13" s="25" t="e">
        <f>VLOOKUP(A13,Parámetros!$E$2:$F$34,2,0)</f>
        <v>#N/A</v>
      </c>
      <c r="L13" s="86"/>
      <c r="M13" s="86"/>
      <c r="N13" s="86"/>
      <c r="O13" s="86"/>
      <c r="P13" s="81" t="e">
        <f>VLOOKUP(O13,Parámetros!$K$2:$L$3,2,0)</f>
        <v>#N/A</v>
      </c>
      <c r="Q13" s="88"/>
      <c r="R13" s="86"/>
      <c r="S13" s="86"/>
      <c r="T13" s="86"/>
      <c r="U13" s="86"/>
      <c r="V13" s="86"/>
      <c r="W13" s="93"/>
      <c r="X13" s="86"/>
      <c r="Y13" s="86"/>
      <c r="Z13" s="93"/>
      <c r="AA13" s="86"/>
      <c r="AB13" s="86"/>
      <c r="AC13" s="93"/>
      <c r="AD13" s="93"/>
      <c r="AE13" s="93"/>
      <c r="AF13" s="86"/>
      <c r="AG13" s="96"/>
      <c r="AH13" s="96"/>
      <c r="AI13" s="96"/>
    </row>
    <row r="14" spans="1:35">
      <c r="A14" s="83"/>
      <c r="B14" s="86"/>
      <c r="C14" s="25" t="e">
        <f>VLOOKUP(B14,'Código DIVIPOL'!$G$4:$H$1105,2,0)</f>
        <v>#N/A</v>
      </c>
      <c r="D14" s="86"/>
      <c r="E14" s="86"/>
      <c r="F14" s="19" t="e">
        <f>VLOOKUP(E14,Parámetros!$H$2:$I$4,2,0)</f>
        <v>#N/A</v>
      </c>
      <c r="G14" s="86"/>
      <c r="H14" s="86"/>
      <c r="I14" s="86"/>
      <c r="J14" s="88"/>
      <c r="K14" s="25" t="e">
        <f>VLOOKUP(A14,Parámetros!$E$2:$F$34,2,0)</f>
        <v>#N/A</v>
      </c>
      <c r="L14" s="86"/>
      <c r="M14" s="86"/>
      <c r="N14" s="86"/>
      <c r="O14" s="86"/>
      <c r="P14" s="81" t="e">
        <f>VLOOKUP(O14,Parámetros!$K$2:$L$3,2,0)</f>
        <v>#N/A</v>
      </c>
      <c r="Q14" s="88"/>
      <c r="R14" s="86"/>
      <c r="S14" s="86"/>
      <c r="T14" s="86"/>
      <c r="U14" s="86"/>
      <c r="V14" s="86"/>
      <c r="W14" s="93"/>
      <c r="X14" s="86"/>
      <c r="Y14" s="86"/>
      <c r="Z14" s="93"/>
      <c r="AA14" s="86"/>
      <c r="AB14" s="86"/>
      <c r="AC14" s="93"/>
      <c r="AD14" s="93"/>
      <c r="AE14" s="93"/>
      <c r="AF14" s="86"/>
      <c r="AG14" s="96"/>
      <c r="AH14" s="96"/>
      <c r="AI14" s="96"/>
    </row>
    <row r="15" spans="1:35">
      <c r="A15" s="83"/>
      <c r="B15" s="86"/>
      <c r="C15" s="25" t="e">
        <f>VLOOKUP(B15,'Código DIVIPOL'!$G$4:$H$1105,2,0)</f>
        <v>#N/A</v>
      </c>
      <c r="D15" s="86"/>
      <c r="E15" s="86"/>
      <c r="F15" s="19" t="e">
        <f>VLOOKUP(E15,Parámetros!$H$2:$I$4,2,0)</f>
        <v>#N/A</v>
      </c>
      <c r="G15" s="86"/>
      <c r="H15" s="86"/>
      <c r="I15" s="86"/>
      <c r="J15" s="88"/>
      <c r="K15" s="25" t="e">
        <f>VLOOKUP(A15,Parámetros!$E$2:$F$34,2,0)</f>
        <v>#N/A</v>
      </c>
      <c r="L15" s="86"/>
      <c r="M15" s="86"/>
      <c r="N15" s="86"/>
      <c r="O15" s="86"/>
      <c r="P15" s="81" t="e">
        <f>VLOOKUP(O15,Parámetros!$K$2:$L$3,2,0)</f>
        <v>#N/A</v>
      </c>
      <c r="Q15" s="88"/>
      <c r="R15" s="86"/>
      <c r="S15" s="86"/>
      <c r="T15" s="86"/>
      <c r="U15" s="86"/>
      <c r="V15" s="86"/>
      <c r="W15" s="93"/>
      <c r="X15" s="86"/>
      <c r="Y15" s="86"/>
      <c r="Z15" s="93"/>
      <c r="AA15" s="86"/>
      <c r="AB15" s="86"/>
      <c r="AC15" s="93"/>
      <c r="AD15" s="93"/>
      <c r="AE15" s="93"/>
      <c r="AF15" s="86"/>
      <c r="AG15" s="96"/>
      <c r="AH15" s="96"/>
      <c r="AI15" s="96"/>
    </row>
    <row r="16" spans="1:35" ht="15" customHeight="1">
      <c r="A16" s="83"/>
      <c r="B16" s="86"/>
      <c r="C16" s="25" t="e">
        <f>VLOOKUP(B16,'Código DIVIPOL'!$G$4:$H$1105,2,0)</f>
        <v>#N/A</v>
      </c>
      <c r="D16" s="86"/>
      <c r="E16" s="86"/>
      <c r="F16" s="19" t="e">
        <f>VLOOKUP(E16,Parámetros!$H$2:$I$4,2,0)</f>
        <v>#N/A</v>
      </c>
      <c r="G16" s="86"/>
      <c r="H16" s="86"/>
      <c r="I16" s="86"/>
      <c r="J16" s="88"/>
      <c r="K16" s="25" t="e">
        <f>VLOOKUP(A16,Parámetros!$E$2:$F$34,2,0)</f>
        <v>#N/A</v>
      </c>
      <c r="L16" s="86"/>
      <c r="M16" s="86"/>
      <c r="N16" s="86"/>
      <c r="O16" s="86"/>
      <c r="P16" s="81" t="e">
        <f>VLOOKUP(O16,Parámetros!$K$2:$L$3,2,0)</f>
        <v>#N/A</v>
      </c>
      <c r="Q16" s="88"/>
      <c r="R16" s="86"/>
      <c r="S16" s="86"/>
      <c r="T16" s="86"/>
      <c r="U16" s="86"/>
      <c r="V16" s="86"/>
      <c r="W16" s="93"/>
      <c r="X16" s="86"/>
      <c r="Y16" s="86"/>
      <c r="Z16" s="93"/>
      <c r="AA16" s="86"/>
      <c r="AB16" s="86"/>
      <c r="AC16" s="93"/>
      <c r="AD16" s="93"/>
      <c r="AE16" s="93"/>
      <c r="AF16" s="86"/>
      <c r="AG16" s="96"/>
      <c r="AH16" s="96"/>
      <c r="AI16" s="96"/>
    </row>
    <row r="17" spans="1:35">
      <c r="A17" s="83"/>
      <c r="B17" s="86"/>
      <c r="C17" s="25" t="e">
        <f>VLOOKUP(B17,'Código DIVIPOL'!$G$4:$H$1105,2,0)</f>
        <v>#N/A</v>
      </c>
      <c r="D17" s="86"/>
      <c r="E17" s="86"/>
      <c r="F17" s="19" t="e">
        <f>VLOOKUP(E17,Parámetros!$H$2:$I$4,2,0)</f>
        <v>#N/A</v>
      </c>
      <c r="G17" s="86"/>
      <c r="H17" s="86"/>
      <c r="I17" s="86"/>
      <c r="J17" s="88"/>
      <c r="K17" s="25" t="e">
        <f>VLOOKUP(A17,Parámetros!$E$2:$F$34,2,0)</f>
        <v>#N/A</v>
      </c>
      <c r="L17" s="86"/>
      <c r="M17" s="86"/>
      <c r="N17" s="86"/>
      <c r="O17" s="86"/>
      <c r="P17" s="81" t="e">
        <f>VLOOKUP(O17,Parámetros!$K$2:$L$3,2,0)</f>
        <v>#N/A</v>
      </c>
      <c r="Q17" s="88"/>
      <c r="R17" s="86"/>
      <c r="S17" s="86"/>
      <c r="T17" s="86"/>
      <c r="U17" s="86"/>
      <c r="V17" s="86"/>
      <c r="W17" s="93"/>
      <c r="X17" s="86"/>
      <c r="Y17" s="86"/>
      <c r="Z17" s="93"/>
      <c r="AA17" s="86"/>
      <c r="AB17" s="86"/>
      <c r="AC17" s="93"/>
      <c r="AD17" s="93"/>
      <c r="AE17" s="93"/>
      <c r="AF17" s="86"/>
      <c r="AG17" s="96"/>
      <c r="AH17" s="96"/>
      <c r="AI17" s="96"/>
    </row>
    <row r="18" spans="1:35" ht="15" customHeight="1">
      <c r="A18" s="83"/>
      <c r="B18" s="86"/>
      <c r="C18" s="25" t="e">
        <f>VLOOKUP(B18,'Código DIVIPOL'!$G$4:$H$1105,2,0)</f>
        <v>#N/A</v>
      </c>
      <c r="D18" s="86"/>
      <c r="E18" s="86"/>
      <c r="F18" s="19" t="e">
        <f>VLOOKUP(E18,Parámetros!$H$2:$I$4,2,0)</f>
        <v>#N/A</v>
      </c>
      <c r="G18" s="86"/>
      <c r="H18" s="86"/>
      <c r="I18" s="86"/>
      <c r="J18" s="88"/>
      <c r="K18" s="25" t="e">
        <f>VLOOKUP(A18,Parámetros!$E$2:$F$34,2,0)</f>
        <v>#N/A</v>
      </c>
      <c r="L18" s="86"/>
      <c r="M18" s="86"/>
      <c r="N18" s="86"/>
      <c r="O18" s="86"/>
      <c r="P18" s="81" t="e">
        <f>VLOOKUP(O18,Parámetros!$K$2:$L$3,2,0)</f>
        <v>#N/A</v>
      </c>
      <c r="Q18" s="88"/>
      <c r="R18" s="86"/>
      <c r="S18" s="86"/>
      <c r="T18" s="86"/>
      <c r="U18" s="86"/>
      <c r="V18" s="86"/>
      <c r="W18" s="93"/>
      <c r="X18" s="86"/>
      <c r="Y18" s="86"/>
      <c r="Z18" s="93"/>
      <c r="AA18" s="86"/>
      <c r="AB18" s="86"/>
      <c r="AC18" s="93"/>
      <c r="AD18" s="93"/>
      <c r="AE18" s="93"/>
      <c r="AF18" s="86"/>
      <c r="AG18" s="96"/>
      <c r="AH18" s="96"/>
      <c r="AI18" s="96"/>
    </row>
    <row r="19" spans="1:35">
      <c r="A19" s="83"/>
      <c r="B19" s="86"/>
      <c r="C19" s="25" t="e">
        <f>VLOOKUP(B19,'Código DIVIPOL'!$G$4:$H$1105,2,0)</f>
        <v>#N/A</v>
      </c>
      <c r="D19" s="86"/>
      <c r="E19" s="86"/>
      <c r="F19" s="19" t="e">
        <f>VLOOKUP(E19,Parámetros!$H$2:$I$4,2,0)</f>
        <v>#N/A</v>
      </c>
      <c r="G19" s="86"/>
      <c r="H19" s="86"/>
      <c r="I19" s="86"/>
      <c r="J19" s="88"/>
      <c r="K19" s="25" t="e">
        <f>VLOOKUP(A19,Parámetros!$E$2:$F$34,2,0)</f>
        <v>#N/A</v>
      </c>
      <c r="L19" s="86"/>
      <c r="M19" s="86"/>
      <c r="N19" s="86"/>
      <c r="O19" s="86"/>
      <c r="P19" s="81" t="e">
        <f>VLOOKUP(O19,Parámetros!$K$2:$L$3,2,0)</f>
        <v>#N/A</v>
      </c>
      <c r="Q19" s="88"/>
      <c r="R19" s="86"/>
      <c r="S19" s="86"/>
      <c r="T19" s="86"/>
      <c r="U19" s="86"/>
      <c r="V19" s="86"/>
      <c r="W19" s="93"/>
      <c r="X19" s="86"/>
      <c r="Y19" s="86"/>
      <c r="Z19" s="93"/>
      <c r="AA19" s="86"/>
      <c r="AB19" s="86"/>
      <c r="AC19" s="93"/>
      <c r="AD19" s="93"/>
      <c r="AE19" s="93"/>
      <c r="AF19" s="86"/>
      <c r="AG19" s="96"/>
      <c r="AH19" s="96"/>
      <c r="AI19" s="96"/>
    </row>
    <row r="20" spans="1:35">
      <c r="A20" s="83"/>
      <c r="B20" s="86"/>
      <c r="C20" s="25" t="e">
        <f>VLOOKUP(B20,'Código DIVIPOL'!$G$4:$H$1105,2,0)</f>
        <v>#N/A</v>
      </c>
      <c r="D20" s="86"/>
      <c r="E20" s="86"/>
      <c r="F20" s="19" t="e">
        <f>VLOOKUP(E20,Parámetros!$H$2:$I$4,2,0)</f>
        <v>#N/A</v>
      </c>
      <c r="G20" s="86"/>
      <c r="H20" s="86"/>
      <c r="I20" s="86"/>
      <c r="J20" s="88"/>
      <c r="K20" s="25" t="e">
        <f>VLOOKUP(A20,Parámetros!$E$2:$F$34,2,0)</f>
        <v>#N/A</v>
      </c>
      <c r="L20" s="86"/>
      <c r="M20" s="86"/>
      <c r="N20" s="86"/>
      <c r="O20" s="86"/>
      <c r="P20" s="81" t="e">
        <f>VLOOKUP(O20,Parámetros!$K$2:$L$3,2,0)</f>
        <v>#N/A</v>
      </c>
      <c r="Q20" s="88"/>
      <c r="R20" s="86"/>
      <c r="S20" s="86"/>
      <c r="T20" s="86"/>
      <c r="U20" s="86"/>
      <c r="V20" s="86"/>
      <c r="W20" s="93"/>
      <c r="X20" s="86"/>
      <c r="Y20" s="86"/>
      <c r="Z20" s="93"/>
      <c r="AA20" s="86"/>
      <c r="AB20" s="86"/>
      <c r="AC20" s="93"/>
      <c r="AD20" s="93"/>
      <c r="AE20" s="93"/>
      <c r="AF20" s="86"/>
      <c r="AG20" s="96"/>
      <c r="AH20" s="96"/>
      <c r="AI20" s="96"/>
    </row>
    <row r="21" spans="1:35">
      <c r="A21" s="83"/>
      <c r="B21" s="86"/>
      <c r="C21" s="25" t="e">
        <f>VLOOKUP(B21,'Código DIVIPOL'!$G$4:$H$1105,2,0)</f>
        <v>#N/A</v>
      </c>
      <c r="D21" s="86"/>
      <c r="E21" s="86"/>
      <c r="F21" s="19" t="e">
        <f>VLOOKUP(E21,Parámetros!$H$2:$I$4,2,0)</f>
        <v>#N/A</v>
      </c>
      <c r="G21" s="86"/>
      <c r="H21" s="86"/>
      <c r="I21" s="86"/>
      <c r="J21" s="88"/>
      <c r="K21" s="25" t="e">
        <f>VLOOKUP(A21,Parámetros!$E$2:$F$34,2,0)</f>
        <v>#N/A</v>
      </c>
      <c r="L21" s="86"/>
      <c r="M21" s="86"/>
      <c r="N21" s="86"/>
      <c r="O21" s="86"/>
      <c r="P21" s="81" t="e">
        <f>VLOOKUP(O21,Parámetros!$K$2:$L$3,2,0)</f>
        <v>#N/A</v>
      </c>
      <c r="Q21" s="88"/>
      <c r="R21" s="86"/>
      <c r="S21" s="86"/>
      <c r="T21" s="86"/>
      <c r="U21" s="86"/>
      <c r="V21" s="86"/>
      <c r="W21" s="93"/>
      <c r="X21" s="86"/>
      <c r="Y21" s="86"/>
      <c r="Z21" s="93"/>
      <c r="AA21" s="86"/>
      <c r="AB21" s="86"/>
      <c r="AC21" s="93"/>
      <c r="AD21" s="93"/>
      <c r="AE21" s="93"/>
      <c r="AF21" s="86"/>
      <c r="AG21" s="96"/>
      <c r="AH21" s="96"/>
      <c r="AI21" s="96"/>
    </row>
    <row r="22" spans="1:35">
      <c r="A22" s="83"/>
      <c r="B22" s="86"/>
      <c r="C22" s="25" t="e">
        <f>VLOOKUP(B22,'Código DIVIPOL'!$G$4:$H$1105,2,0)</f>
        <v>#N/A</v>
      </c>
      <c r="D22" s="86"/>
      <c r="E22" s="86"/>
      <c r="F22" s="19" t="e">
        <f>VLOOKUP(E22,Parámetros!$H$2:$I$4,2,0)</f>
        <v>#N/A</v>
      </c>
      <c r="G22" s="86"/>
      <c r="H22" s="86"/>
      <c r="I22" s="86"/>
      <c r="J22" s="88"/>
      <c r="K22" s="25" t="e">
        <f>VLOOKUP(A22,Parámetros!$E$2:$F$34,2,0)</f>
        <v>#N/A</v>
      </c>
      <c r="L22" s="86"/>
      <c r="M22" s="86"/>
      <c r="N22" s="86"/>
      <c r="O22" s="86"/>
      <c r="P22" s="81" t="e">
        <f>VLOOKUP(O22,Parámetros!$K$2:$L$3,2,0)</f>
        <v>#N/A</v>
      </c>
      <c r="Q22" s="88"/>
      <c r="R22" s="86"/>
      <c r="S22" s="86"/>
      <c r="T22" s="86"/>
      <c r="U22" s="86"/>
      <c r="V22" s="86"/>
      <c r="W22" s="93"/>
      <c r="X22" s="86"/>
      <c r="Y22" s="86"/>
      <c r="Z22" s="93"/>
      <c r="AA22" s="86"/>
      <c r="AB22" s="86"/>
      <c r="AC22" s="93"/>
      <c r="AD22" s="93"/>
      <c r="AE22" s="93"/>
      <c r="AF22" s="86"/>
      <c r="AG22" s="96"/>
      <c r="AH22" s="96"/>
      <c r="AI22" s="96"/>
    </row>
    <row r="23" spans="1:35">
      <c r="A23" s="83"/>
      <c r="B23" s="86"/>
      <c r="C23" s="25" t="e">
        <f>VLOOKUP(B23,'Código DIVIPOL'!$G$4:$H$1105,2,0)</f>
        <v>#N/A</v>
      </c>
      <c r="D23" s="86"/>
      <c r="E23" s="86"/>
      <c r="F23" s="19" t="e">
        <f>VLOOKUP(E23,Parámetros!$H$2:$I$4,2,0)</f>
        <v>#N/A</v>
      </c>
      <c r="G23" s="86"/>
      <c r="H23" s="86"/>
      <c r="I23" s="86"/>
      <c r="J23" s="88"/>
      <c r="K23" s="25" t="e">
        <f>VLOOKUP(A23,Parámetros!$E$2:$F$34,2,0)</f>
        <v>#N/A</v>
      </c>
      <c r="L23" s="86"/>
      <c r="M23" s="86"/>
      <c r="N23" s="86"/>
      <c r="O23" s="86"/>
      <c r="P23" s="81" t="e">
        <f>VLOOKUP(O23,Parámetros!$K$2:$L$3,2,0)</f>
        <v>#N/A</v>
      </c>
      <c r="Q23" s="88"/>
      <c r="R23" s="86"/>
      <c r="S23" s="86"/>
      <c r="T23" s="86"/>
      <c r="U23" s="86"/>
      <c r="V23" s="86"/>
      <c r="W23" s="93"/>
      <c r="X23" s="86"/>
      <c r="Y23" s="86"/>
      <c r="Z23" s="93"/>
      <c r="AA23" s="86"/>
      <c r="AB23" s="86"/>
      <c r="AC23" s="93"/>
      <c r="AD23" s="93"/>
      <c r="AE23" s="93"/>
      <c r="AF23" s="86"/>
      <c r="AG23" s="96"/>
      <c r="AH23" s="96"/>
      <c r="AI23" s="96"/>
    </row>
    <row r="24" spans="1:35">
      <c r="A24" s="83"/>
      <c r="B24" s="86"/>
      <c r="C24" s="25" t="e">
        <f>VLOOKUP(B24,'Código DIVIPOL'!$G$4:$H$1105,2,0)</f>
        <v>#N/A</v>
      </c>
      <c r="D24" s="86"/>
      <c r="E24" s="86"/>
      <c r="F24" s="19" t="e">
        <f>VLOOKUP(E24,Parámetros!$H$2:$I$4,2,0)</f>
        <v>#N/A</v>
      </c>
      <c r="G24" s="86"/>
      <c r="H24" s="86"/>
      <c r="I24" s="86"/>
      <c r="J24" s="88"/>
      <c r="K24" s="25" t="e">
        <f>VLOOKUP(A24,Parámetros!$E$2:$F$34,2,0)</f>
        <v>#N/A</v>
      </c>
      <c r="L24" s="86"/>
      <c r="M24" s="86"/>
      <c r="N24" s="86"/>
      <c r="O24" s="86"/>
      <c r="P24" s="81" t="e">
        <f>VLOOKUP(O24,Parámetros!$K$2:$L$3,2,0)</f>
        <v>#N/A</v>
      </c>
      <c r="Q24" s="88"/>
      <c r="R24" s="86"/>
      <c r="S24" s="86"/>
      <c r="T24" s="86"/>
      <c r="U24" s="86"/>
      <c r="V24" s="86"/>
      <c r="W24" s="93"/>
      <c r="X24" s="86"/>
      <c r="Y24" s="86"/>
      <c r="Z24" s="93"/>
      <c r="AA24" s="86"/>
      <c r="AB24" s="86"/>
      <c r="AC24" s="93"/>
      <c r="AD24" s="93"/>
      <c r="AE24" s="93"/>
      <c r="AF24" s="86"/>
      <c r="AG24" s="96"/>
      <c r="AH24" s="96"/>
      <c r="AI24" s="96"/>
    </row>
    <row r="25" spans="1:35" ht="15" customHeight="1">
      <c r="A25" s="83"/>
      <c r="B25" s="86"/>
      <c r="C25" s="25" t="e">
        <f>VLOOKUP(B25,'Código DIVIPOL'!$G$4:$H$1105,2,0)</f>
        <v>#N/A</v>
      </c>
      <c r="D25" s="86"/>
      <c r="E25" s="86"/>
      <c r="F25" s="19" t="e">
        <f>VLOOKUP(E25,Parámetros!$H$2:$I$4,2,0)</f>
        <v>#N/A</v>
      </c>
      <c r="G25" s="86"/>
      <c r="H25" s="86"/>
      <c r="I25" s="86"/>
      <c r="J25" s="88"/>
      <c r="K25" s="25" t="e">
        <f>VLOOKUP(A25,Parámetros!$E$2:$F$34,2,0)</f>
        <v>#N/A</v>
      </c>
      <c r="L25" s="86"/>
      <c r="M25" s="86"/>
      <c r="N25" s="86"/>
      <c r="O25" s="86"/>
      <c r="P25" s="81" t="e">
        <f>VLOOKUP(O25,Parámetros!$K$2:$L$3,2,0)</f>
        <v>#N/A</v>
      </c>
      <c r="Q25" s="88"/>
      <c r="R25" s="86"/>
      <c r="S25" s="86"/>
      <c r="T25" s="86"/>
      <c r="U25" s="86"/>
      <c r="V25" s="86"/>
      <c r="W25" s="93"/>
      <c r="X25" s="86"/>
      <c r="Y25" s="86"/>
      <c r="Z25" s="93"/>
      <c r="AA25" s="86"/>
      <c r="AB25" s="86"/>
      <c r="AC25" s="93"/>
      <c r="AD25" s="93"/>
      <c r="AE25" s="93"/>
      <c r="AF25" s="86"/>
      <c r="AG25" s="96"/>
      <c r="AH25" s="96"/>
      <c r="AI25" s="96"/>
    </row>
    <row r="26" spans="1:35">
      <c r="A26" s="83"/>
      <c r="B26" s="86"/>
      <c r="C26" s="25" t="e">
        <f>VLOOKUP(B26,'Código DIVIPOL'!$G$4:$H$1105,2,0)</f>
        <v>#N/A</v>
      </c>
      <c r="D26" s="86"/>
      <c r="E26" s="86"/>
      <c r="F26" s="19" t="e">
        <f>VLOOKUP(E26,Parámetros!$H$2:$I$4,2,0)</f>
        <v>#N/A</v>
      </c>
      <c r="G26" s="86"/>
      <c r="H26" s="86"/>
      <c r="I26" s="86"/>
      <c r="J26" s="88"/>
      <c r="K26" s="25" t="e">
        <f>VLOOKUP(A26,Parámetros!$E$2:$F$34,2,0)</f>
        <v>#N/A</v>
      </c>
      <c r="L26" s="86"/>
      <c r="M26" s="86"/>
      <c r="N26" s="86"/>
      <c r="O26" s="86"/>
      <c r="P26" s="81" t="e">
        <f>VLOOKUP(O26,Parámetros!$K$2:$L$3,2,0)</f>
        <v>#N/A</v>
      </c>
      <c r="Q26" s="91"/>
      <c r="R26" s="86"/>
      <c r="S26" s="86"/>
      <c r="T26" s="86"/>
      <c r="U26" s="86"/>
      <c r="V26" s="86"/>
      <c r="W26" s="93"/>
      <c r="X26" s="86"/>
      <c r="Y26" s="86"/>
      <c r="Z26" s="93"/>
      <c r="AA26" s="86"/>
      <c r="AB26" s="86"/>
      <c r="AC26" s="93"/>
      <c r="AD26" s="93"/>
      <c r="AE26" s="93"/>
      <c r="AF26" s="86"/>
      <c r="AG26" s="96"/>
      <c r="AH26" s="96"/>
      <c r="AI26" s="96"/>
    </row>
    <row r="27" spans="1:35">
      <c r="A27" s="83"/>
      <c r="B27" s="86"/>
      <c r="C27" s="25" t="e">
        <f>VLOOKUP(B27,'Código DIVIPOL'!$G$4:$H$1105,2,0)</f>
        <v>#N/A</v>
      </c>
      <c r="D27" s="86"/>
      <c r="E27" s="86"/>
      <c r="F27" s="19" t="e">
        <f>VLOOKUP(E27,Parámetros!$H$2:$I$4,2,0)</f>
        <v>#N/A</v>
      </c>
      <c r="G27" s="86"/>
      <c r="H27" s="86"/>
      <c r="I27" s="86"/>
      <c r="J27" s="88"/>
      <c r="K27" s="25" t="e">
        <f>VLOOKUP(A27,Parámetros!$E$2:$F$34,2,0)</f>
        <v>#N/A</v>
      </c>
      <c r="L27" s="86"/>
      <c r="M27" s="86"/>
      <c r="N27" s="86"/>
      <c r="O27" s="86"/>
      <c r="P27" s="81" t="e">
        <f>VLOOKUP(O27,Parámetros!$K$2:$L$3,2,0)</f>
        <v>#N/A</v>
      </c>
      <c r="Q27" s="91"/>
      <c r="R27" s="86"/>
      <c r="S27" s="86"/>
      <c r="T27" s="86"/>
      <c r="U27" s="86"/>
      <c r="V27" s="86"/>
      <c r="W27" s="93"/>
      <c r="X27" s="86"/>
      <c r="Y27" s="86"/>
      <c r="Z27" s="93"/>
      <c r="AA27" s="86"/>
      <c r="AB27" s="86"/>
      <c r="AC27" s="93"/>
      <c r="AD27" s="93"/>
      <c r="AE27" s="93"/>
      <c r="AF27" s="86"/>
      <c r="AG27" s="96"/>
      <c r="AH27" s="96"/>
      <c r="AI27" s="96"/>
    </row>
    <row r="28" spans="1:35">
      <c r="A28" s="83"/>
      <c r="B28" s="86"/>
      <c r="C28" s="25" t="e">
        <f>VLOOKUP(B28,'Código DIVIPOL'!$G$4:$H$1105,2,0)</f>
        <v>#N/A</v>
      </c>
      <c r="D28" s="86"/>
      <c r="E28" s="86"/>
      <c r="F28" s="19" t="e">
        <f>VLOOKUP(E28,Parámetros!$H$2:$I$4,2,0)</f>
        <v>#N/A</v>
      </c>
      <c r="G28" s="86"/>
      <c r="H28" s="86"/>
      <c r="I28" s="86"/>
      <c r="J28" s="88"/>
      <c r="K28" s="25" t="e">
        <f>VLOOKUP(A28,Parámetros!$E$2:$F$34,2,0)</f>
        <v>#N/A</v>
      </c>
      <c r="L28" s="86"/>
      <c r="M28" s="86"/>
      <c r="N28" s="86"/>
      <c r="O28" s="86"/>
      <c r="P28" s="81" t="e">
        <f>VLOOKUP(O28,Parámetros!$K$2:$L$3,2,0)</f>
        <v>#N/A</v>
      </c>
      <c r="Q28" s="91"/>
      <c r="R28" s="86"/>
      <c r="S28" s="86"/>
      <c r="T28" s="86"/>
      <c r="U28" s="86"/>
      <c r="V28" s="86"/>
      <c r="W28" s="93"/>
      <c r="X28" s="86"/>
      <c r="Y28" s="86"/>
      <c r="Z28" s="93"/>
      <c r="AA28" s="86"/>
      <c r="AB28" s="86"/>
      <c r="AC28" s="93"/>
      <c r="AD28" s="93"/>
      <c r="AE28" s="93"/>
      <c r="AF28" s="86"/>
      <c r="AG28" s="96"/>
      <c r="AH28" s="96"/>
      <c r="AI28" s="96"/>
    </row>
    <row r="29" spans="1:35">
      <c r="A29" s="83"/>
      <c r="B29" s="86"/>
      <c r="C29" s="25" t="e">
        <f>VLOOKUP(B29,'Código DIVIPOL'!$G$4:$H$1105,2,0)</f>
        <v>#N/A</v>
      </c>
      <c r="D29" s="86"/>
      <c r="E29" s="86"/>
      <c r="F29" s="19" t="e">
        <f>VLOOKUP(E29,Parámetros!$H$2:$I$4,2,0)</f>
        <v>#N/A</v>
      </c>
      <c r="G29" s="86"/>
      <c r="H29" s="86"/>
      <c r="I29" s="86"/>
      <c r="J29" s="88"/>
      <c r="K29" s="25" t="e">
        <f>VLOOKUP(A29,Parámetros!$E$2:$F$34,2,0)</f>
        <v>#N/A</v>
      </c>
      <c r="L29" s="86"/>
      <c r="M29" s="86"/>
      <c r="N29" s="86"/>
      <c r="O29" s="86"/>
      <c r="P29" s="81" t="e">
        <f>VLOOKUP(O29,Parámetros!$K$2:$L$3,2,0)</f>
        <v>#N/A</v>
      </c>
      <c r="Q29" s="91"/>
      <c r="R29" s="86"/>
      <c r="S29" s="86"/>
      <c r="T29" s="86"/>
      <c r="U29" s="86"/>
      <c r="V29" s="86"/>
      <c r="W29" s="93"/>
      <c r="X29" s="86"/>
      <c r="Y29" s="86"/>
      <c r="Z29" s="93"/>
      <c r="AA29" s="86"/>
      <c r="AB29" s="86"/>
      <c r="AC29" s="93"/>
      <c r="AD29" s="93"/>
      <c r="AE29" s="93"/>
      <c r="AF29" s="86"/>
      <c r="AG29" s="96"/>
      <c r="AH29" s="96"/>
      <c r="AI29" s="96"/>
    </row>
    <row r="30" spans="1:35">
      <c r="A30" s="83"/>
      <c r="B30" s="86"/>
      <c r="C30" s="25" t="e">
        <f>VLOOKUP(B30,'Código DIVIPOL'!$G$4:$H$1105,2,0)</f>
        <v>#N/A</v>
      </c>
      <c r="D30" s="86"/>
      <c r="E30" s="86"/>
      <c r="F30" s="19" t="e">
        <f>VLOOKUP(E30,Parámetros!$H$2:$I$4,2,0)</f>
        <v>#N/A</v>
      </c>
      <c r="G30" s="86"/>
      <c r="H30" s="86"/>
      <c r="I30" s="86"/>
      <c r="J30" s="88"/>
      <c r="K30" s="25" t="e">
        <f>VLOOKUP(A30,Parámetros!$E$2:$F$34,2,0)</f>
        <v>#N/A</v>
      </c>
      <c r="L30" s="86"/>
      <c r="M30" s="86"/>
      <c r="N30" s="86"/>
      <c r="O30" s="86"/>
      <c r="P30" s="81" t="e">
        <f>VLOOKUP(O30,Parámetros!$K$2:$L$3,2,0)</f>
        <v>#N/A</v>
      </c>
      <c r="Q30" s="91"/>
      <c r="R30" s="86"/>
      <c r="S30" s="86"/>
      <c r="T30" s="86"/>
      <c r="U30" s="86"/>
      <c r="V30" s="86"/>
      <c r="W30" s="93"/>
      <c r="X30" s="86"/>
      <c r="Y30" s="86"/>
      <c r="Z30" s="93"/>
      <c r="AA30" s="86"/>
      <c r="AB30" s="86"/>
      <c r="AC30" s="93"/>
      <c r="AD30" s="93"/>
      <c r="AE30" s="93"/>
      <c r="AF30" s="86"/>
      <c r="AG30" s="96"/>
      <c r="AH30" s="96"/>
      <c r="AI30" s="96"/>
    </row>
    <row r="31" spans="1:35">
      <c r="A31" s="83"/>
      <c r="B31" s="86"/>
      <c r="C31" s="25" t="e">
        <f>VLOOKUP(B31,'Código DIVIPOL'!$G$4:$H$1105,2,0)</f>
        <v>#N/A</v>
      </c>
      <c r="D31" s="86"/>
      <c r="E31" s="86"/>
      <c r="F31" s="19" t="e">
        <f>VLOOKUP(E31,Parámetros!$H$2:$I$4,2,0)</f>
        <v>#N/A</v>
      </c>
      <c r="G31" s="86"/>
      <c r="H31" s="86"/>
      <c r="I31" s="86"/>
      <c r="J31" s="88"/>
      <c r="K31" s="25" t="e">
        <f>VLOOKUP(A31,Parámetros!$E$2:$F$34,2,0)</f>
        <v>#N/A</v>
      </c>
      <c r="L31" s="86"/>
      <c r="M31" s="86"/>
      <c r="N31" s="86"/>
      <c r="O31" s="86"/>
      <c r="P31" s="81" t="e">
        <f>VLOOKUP(O31,Parámetros!$K$2:$L$3,2,0)</f>
        <v>#N/A</v>
      </c>
      <c r="Q31" s="91"/>
      <c r="R31" s="86"/>
      <c r="S31" s="86"/>
      <c r="T31" s="86"/>
      <c r="U31" s="86"/>
      <c r="V31" s="86"/>
      <c r="W31" s="93"/>
      <c r="X31" s="86"/>
      <c r="Y31" s="86"/>
      <c r="Z31" s="93"/>
      <c r="AA31" s="86"/>
      <c r="AB31" s="86"/>
      <c r="AC31" s="93"/>
      <c r="AD31" s="93"/>
      <c r="AE31" s="93"/>
      <c r="AF31" s="86"/>
      <c r="AG31" s="96"/>
      <c r="AH31" s="96"/>
      <c r="AI31" s="96"/>
    </row>
    <row r="32" spans="1:35">
      <c r="A32" s="83"/>
      <c r="B32" s="86"/>
      <c r="C32" s="25" t="e">
        <f>VLOOKUP(B32,'Código DIVIPOL'!$G$4:$H$1105,2,0)</f>
        <v>#N/A</v>
      </c>
      <c r="D32" s="86"/>
      <c r="E32" s="86"/>
      <c r="F32" s="19" t="e">
        <f>VLOOKUP(E32,Parámetros!$H$2:$I$4,2,0)</f>
        <v>#N/A</v>
      </c>
      <c r="G32" s="86"/>
      <c r="H32" s="86"/>
      <c r="I32" s="86"/>
      <c r="J32" s="88"/>
      <c r="K32" s="25" t="e">
        <f>VLOOKUP(A32,Parámetros!$E$2:$F$34,2,0)</f>
        <v>#N/A</v>
      </c>
      <c r="L32" s="86"/>
      <c r="M32" s="86"/>
      <c r="N32" s="86"/>
      <c r="O32" s="86"/>
      <c r="P32" s="81" t="e">
        <f>VLOOKUP(O32,Parámetros!$K$2:$L$3,2,0)</f>
        <v>#N/A</v>
      </c>
      <c r="Q32" s="91"/>
      <c r="R32" s="86"/>
      <c r="S32" s="86"/>
      <c r="T32" s="86"/>
      <c r="U32" s="86"/>
      <c r="V32" s="86"/>
      <c r="W32" s="93"/>
      <c r="X32" s="86"/>
      <c r="Y32" s="86"/>
      <c r="Z32" s="93"/>
      <c r="AA32" s="86"/>
      <c r="AB32" s="86"/>
      <c r="AC32" s="93"/>
      <c r="AD32" s="93"/>
      <c r="AE32" s="93"/>
      <c r="AF32" s="86"/>
      <c r="AG32" s="96"/>
      <c r="AH32" s="96"/>
      <c r="AI32" s="96"/>
    </row>
    <row r="33" spans="1:35">
      <c r="A33" s="83"/>
      <c r="B33" s="86"/>
      <c r="C33" s="25" t="e">
        <f>VLOOKUP(B33,'Código DIVIPOL'!$G$4:$H$1105,2,0)</f>
        <v>#N/A</v>
      </c>
      <c r="D33" s="86"/>
      <c r="E33" s="86"/>
      <c r="F33" s="19" t="e">
        <f>VLOOKUP(E33,Parámetros!$H$2:$I$4,2,0)</f>
        <v>#N/A</v>
      </c>
      <c r="G33" s="86"/>
      <c r="H33" s="86"/>
      <c r="I33" s="86"/>
      <c r="J33" s="88"/>
      <c r="K33" s="25" t="e">
        <f>VLOOKUP(A33,Parámetros!$E$2:$F$34,2,0)</f>
        <v>#N/A</v>
      </c>
      <c r="L33" s="86"/>
      <c r="M33" s="86"/>
      <c r="N33" s="86"/>
      <c r="O33" s="86"/>
      <c r="P33" s="81" t="e">
        <f>VLOOKUP(O33,Parámetros!$K$2:$L$3,2,0)</f>
        <v>#N/A</v>
      </c>
      <c r="Q33" s="91"/>
      <c r="R33" s="86"/>
      <c r="S33" s="86"/>
      <c r="T33" s="86"/>
      <c r="U33" s="86"/>
      <c r="V33" s="86"/>
      <c r="W33" s="93"/>
      <c r="X33" s="86"/>
      <c r="Y33" s="86"/>
      <c r="Z33" s="93"/>
      <c r="AA33" s="86"/>
      <c r="AB33" s="86"/>
      <c r="AC33" s="93"/>
      <c r="AD33" s="93"/>
      <c r="AE33" s="93"/>
      <c r="AF33" s="86"/>
      <c r="AG33" s="96"/>
      <c r="AH33" s="96"/>
      <c r="AI33" s="96"/>
    </row>
    <row r="34" spans="1:35">
      <c r="A34" s="83"/>
      <c r="B34" s="86"/>
      <c r="C34" s="25" t="e">
        <f>VLOOKUP(B34,'Código DIVIPOL'!$G$4:$H$1105,2,0)</f>
        <v>#N/A</v>
      </c>
      <c r="D34" s="86"/>
      <c r="E34" s="86"/>
      <c r="F34" s="19" t="e">
        <f>VLOOKUP(E34,Parámetros!$H$2:$I$4,2,0)</f>
        <v>#N/A</v>
      </c>
      <c r="G34" s="86"/>
      <c r="H34" s="86"/>
      <c r="I34" s="86"/>
      <c r="J34" s="88"/>
      <c r="K34" s="25" t="e">
        <f>VLOOKUP(A34,Parámetros!$E$2:$F$34,2,0)</f>
        <v>#N/A</v>
      </c>
      <c r="L34" s="86"/>
      <c r="M34" s="86"/>
      <c r="N34" s="86"/>
      <c r="O34" s="86"/>
      <c r="P34" s="81" t="e">
        <f>VLOOKUP(O34,Parámetros!$K$2:$L$3,2,0)</f>
        <v>#N/A</v>
      </c>
      <c r="Q34" s="91"/>
      <c r="R34" s="86"/>
      <c r="S34" s="86"/>
      <c r="T34" s="86"/>
      <c r="U34" s="86"/>
      <c r="V34" s="86"/>
      <c r="W34" s="93"/>
      <c r="X34" s="86"/>
      <c r="Y34" s="86"/>
      <c r="Z34" s="93"/>
      <c r="AA34" s="86"/>
      <c r="AB34" s="86"/>
      <c r="AC34" s="93"/>
      <c r="AD34" s="93"/>
      <c r="AE34" s="93"/>
      <c r="AF34" s="86"/>
      <c r="AG34" s="96"/>
      <c r="AH34" s="96"/>
      <c r="AI34" s="96"/>
    </row>
    <row r="35" spans="1:35">
      <c r="A35" s="83"/>
      <c r="B35" s="86"/>
      <c r="C35" s="25" t="e">
        <f>VLOOKUP(B35,'Código DIVIPOL'!$G$4:$H$1105,2,0)</f>
        <v>#N/A</v>
      </c>
      <c r="D35" s="86"/>
      <c r="E35" s="86"/>
      <c r="F35" s="19" t="e">
        <f>VLOOKUP(E35,Parámetros!$H$2:$I$4,2,0)</f>
        <v>#N/A</v>
      </c>
      <c r="G35" s="86"/>
      <c r="H35" s="86"/>
      <c r="I35" s="86"/>
      <c r="J35" s="88"/>
      <c r="K35" s="25" t="e">
        <f>VLOOKUP(A35,Parámetros!$E$2:$F$34,2,0)</f>
        <v>#N/A</v>
      </c>
      <c r="L35" s="86"/>
      <c r="M35" s="86"/>
      <c r="N35" s="86"/>
      <c r="O35" s="86"/>
      <c r="P35" s="81" t="e">
        <f>VLOOKUP(O35,Parámetros!$K$2:$L$3,2,0)</f>
        <v>#N/A</v>
      </c>
      <c r="Q35" s="88"/>
      <c r="R35" s="86"/>
      <c r="S35" s="86"/>
      <c r="T35" s="86"/>
      <c r="U35" s="86"/>
      <c r="V35" s="86"/>
      <c r="W35" s="93"/>
      <c r="X35" s="86"/>
      <c r="Y35" s="86"/>
      <c r="Z35" s="93"/>
      <c r="AA35" s="86"/>
      <c r="AB35" s="86"/>
      <c r="AC35" s="93"/>
      <c r="AD35" s="93"/>
      <c r="AE35" s="93"/>
      <c r="AF35" s="86"/>
      <c r="AG35" s="96"/>
      <c r="AH35" s="96"/>
      <c r="AI35" s="96"/>
    </row>
    <row r="36" spans="1:35">
      <c r="A36" s="83"/>
      <c r="B36" s="86"/>
      <c r="C36" s="25" t="e">
        <f>VLOOKUP(B36,'Código DIVIPOL'!$G$4:$H$1105,2,0)</f>
        <v>#N/A</v>
      </c>
      <c r="D36" s="86"/>
      <c r="E36" s="86"/>
      <c r="F36" s="19" t="e">
        <f>VLOOKUP(E36,Parámetros!$H$2:$I$4,2,0)</f>
        <v>#N/A</v>
      </c>
      <c r="G36" s="86"/>
      <c r="H36" s="86"/>
      <c r="I36" s="86"/>
      <c r="J36" s="88"/>
      <c r="K36" s="25" t="e">
        <f>VLOOKUP(A36,Parámetros!$E$2:$F$34,2,0)</f>
        <v>#N/A</v>
      </c>
      <c r="L36" s="86"/>
      <c r="M36" s="86"/>
      <c r="N36" s="86"/>
      <c r="O36" s="86"/>
      <c r="P36" s="81" t="e">
        <f>VLOOKUP(O36,Parámetros!$K$2:$L$3,2,0)</f>
        <v>#N/A</v>
      </c>
      <c r="Q36" s="88"/>
      <c r="R36" s="86"/>
      <c r="S36" s="86"/>
      <c r="T36" s="86"/>
      <c r="U36" s="86"/>
      <c r="V36" s="86"/>
      <c r="W36" s="93"/>
      <c r="X36" s="86"/>
      <c r="Y36" s="86"/>
      <c r="Z36" s="93"/>
      <c r="AA36" s="86"/>
      <c r="AB36" s="86"/>
      <c r="AC36" s="93"/>
      <c r="AD36" s="93"/>
      <c r="AE36" s="93"/>
      <c r="AF36" s="86"/>
      <c r="AG36" s="96"/>
      <c r="AH36" s="96"/>
      <c r="AI36" s="96"/>
    </row>
    <row r="37" spans="1:35">
      <c r="A37" s="83"/>
      <c r="B37" s="86"/>
      <c r="C37" s="25" t="e">
        <f>VLOOKUP(B37,'Código DIVIPOL'!$G$4:$H$1105,2,0)</f>
        <v>#N/A</v>
      </c>
      <c r="D37" s="86"/>
      <c r="E37" s="86"/>
      <c r="F37" s="19" t="e">
        <f>VLOOKUP(E37,Parámetros!$H$2:$I$4,2,0)</f>
        <v>#N/A</v>
      </c>
      <c r="G37" s="86"/>
      <c r="H37" s="86"/>
      <c r="I37" s="86"/>
      <c r="J37" s="88"/>
      <c r="K37" s="25" t="e">
        <f>VLOOKUP(A37,Parámetros!$E$2:$F$34,2,0)</f>
        <v>#N/A</v>
      </c>
      <c r="L37" s="86"/>
      <c r="M37" s="86"/>
      <c r="N37" s="86"/>
      <c r="O37" s="86"/>
      <c r="P37" s="81" t="e">
        <f>VLOOKUP(O37,Parámetros!$K$2:$L$3,2,0)</f>
        <v>#N/A</v>
      </c>
      <c r="Q37" s="88"/>
      <c r="R37" s="86"/>
      <c r="S37" s="86"/>
      <c r="T37" s="86"/>
      <c r="U37" s="86"/>
      <c r="V37" s="86"/>
      <c r="W37" s="93"/>
      <c r="X37" s="86"/>
      <c r="Y37" s="86"/>
      <c r="Z37" s="93"/>
      <c r="AA37" s="86"/>
      <c r="AB37" s="86"/>
      <c r="AC37" s="93"/>
      <c r="AD37" s="93"/>
      <c r="AE37" s="93"/>
      <c r="AF37" s="86"/>
      <c r="AG37" s="96"/>
      <c r="AH37" s="96"/>
      <c r="AI37" s="96"/>
    </row>
    <row r="38" spans="1:35">
      <c r="A38" s="83"/>
      <c r="B38" s="86"/>
      <c r="C38" s="25" t="e">
        <f>VLOOKUP(B38,'Código DIVIPOL'!$G$4:$H$1105,2,0)</f>
        <v>#N/A</v>
      </c>
      <c r="D38" s="86"/>
      <c r="E38" s="86"/>
      <c r="F38" s="19" t="e">
        <f>VLOOKUP(E38,Parámetros!$H$2:$I$4,2,0)</f>
        <v>#N/A</v>
      </c>
      <c r="G38" s="86"/>
      <c r="H38" s="86"/>
      <c r="I38" s="86"/>
      <c r="J38" s="88"/>
      <c r="K38" s="25" t="e">
        <f>VLOOKUP(A38,Parámetros!$E$2:$F$34,2,0)</f>
        <v>#N/A</v>
      </c>
      <c r="L38" s="86"/>
      <c r="M38" s="86"/>
      <c r="N38" s="86"/>
      <c r="O38" s="86"/>
      <c r="P38" s="81" t="e">
        <f>VLOOKUP(O38,Parámetros!$K$2:$L$3,2,0)</f>
        <v>#N/A</v>
      </c>
      <c r="Q38" s="88"/>
      <c r="R38" s="86"/>
      <c r="S38" s="86"/>
      <c r="T38" s="86"/>
      <c r="U38" s="86"/>
      <c r="V38" s="86"/>
      <c r="W38" s="93"/>
      <c r="X38" s="86"/>
      <c r="Y38" s="86"/>
      <c r="Z38" s="93"/>
      <c r="AA38" s="86"/>
      <c r="AB38" s="86"/>
      <c r="AC38" s="93"/>
      <c r="AD38" s="93"/>
      <c r="AE38" s="93"/>
      <c r="AF38" s="86"/>
      <c r="AG38" s="96"/>
      <c r="AH38" s="96"/>
      <c r="AI38" s="96"/>
    </row>
    <row r="39" spans="1:35">
      <c r="A39" s="83"/>
      <c r="B39" s="86"/>
      <c r="C39" s="25" t="e">
        <f>VLOOKUP(B39,'Código DIVIPOL'!$G$4:$H$1105,2,0)</f>
        <v>#N/A</v>
      </c>
      <c r="D39" s="86"/>
      <c r="E39" s="86"/>
      <c r="F39" s="19" t="e">
        <f>VLOOKUP(E39,Parámetros!$H$2:$I$4,2,0)</f>
        <v>#N/A</v>
      </c>
      <c r="G39" s="86"/>
      <c r="H39" s="86"/>
      <c r="I39" s="86"/>
      <c r="J39" s="88"/>
      <c r="K39" s="25" t="e">
        <f>VLOOKUP(A39,Parámetros!$E$2:$F$34,2,0)</f>
        <v>#N/A</v>
      </c>
      <c r="L39" s="86"/>
      <c r="M39" s="86"/>
      <c r="N39" s="86"/>
      <c r="O39" s="86"/>
      <c r="P39" s="81" t="e">
        <f>VLOOKUP(O39,Parámetros!$K$2:$L$3,2,0)</f>
        <v>#N/A</v>
      </c>
      <c r="Q39" s="88"/>
      <c r="R39" s="86"/>
      <c r="S39" s="86"/>
      <c r="T39" s="86"/>
      <c r="U39" s="86"/>
      <c r="V39" s="86"/>
      <c r="W39" s="93"/>
      <c r="X39" s="86"/>
      <c r="Y39" s="86"/>
      <c r="Z39" s="93"/>
      <c r="AA39" s="86"/>
      <c r="AB39" s="86"/>
      <c r="AC39" s="93"/>
      <c r="AD39" s="93"/>
      <c r="AE39" s="93"/>
      <c r="AF39" s="86"/>
      <c r="AG39" s="96"/>
      <c r="AH39" s="96"/>
      <c r="AI39" s="96"/>
    </row>
    <row r="40" spans="1:35">
      <c r="A40" s="83"/>
      <c r="B40" s="86"/>
      <c r="C40" s="25" t="e">
        <f>VLOOKUP(B40,'Código DIVIPOL'!$G$4:$H$1105,2,0)</f>
        <v>#N/A</v>
      </c>
      <c r="D40" s="86"/>
      <c r="E40" s="86"/>
      <c r="F40" s="19" t="e">
        <f>VLOOKUP(E40,Parámetros!$H$2:$I$4,2,0)</f>
        <v>#N/A</v>
      </c>
      <c r="G40" s="86"/>
      <c r="H40" s="86"/>
      <c r="I40" s="86"/>
      <c r="J40" s="88"/>
      <c r="K40" s="25" t="e">
        <f>VLOOKUP(A40,Parámetros!$E$2:$F$34,2,0)</f>
        <v>#N/A</v>
      </c>
      <c r="L40" s="86"/>
      <c r="M40" s="86"/>
      <c r="N40" s="86"/>
      <c r="O40" s="86"/>
      <c r="P40" s="81" t="e">
        <f>VLOOKUP(O40,Parámetros!$K$2:$L$3,2,0)</f>
        <v>#N/A</v>
      </c>
      <c r="Q40" s="88"/>
      <c r="R40" s="86"/>
      <c r="S40" s="86"/>
      <c r="T40" s="86"/>
      <c r="U40" s="86"/>
      <c r="V40" s="86"/>
      <c r="W40" s="93"/>
      <c r="X40" s="86"/>
      <c r="Y40" s="86"/>
      <c r="Z40" s="93"/>
      <c r="AA40" s="86"/>
      <c r="AB40" s="86"/>
      <c r="AC40" s="93"/>
      <c r="AD40" s="93"/>
      <c r="AE40" s="93"/>
      <c r="AF40" s="86"/>
      <c r="AG40" s="96"/>
      <c r="AH40" s="96"/>
      <c r="AI40" s="96"/>
    </row>
    <row r="41" spans="1:35">
      <c r="A41" s="83"/>
      <c r="B41" s="86"/>
      <c r="C41" s="25" t="e">
        <f>VLOOKUP(B41,'Código DIVIPOL'!$G$4:$H$1105,2,0)</f>
        <v>#N/A</v>
      </c>
      <c r="D41" s="86"/>
      <c r="E41" s="86"/>
      <c r="F41" s="19" t="e">
        <f>VLOOKUP(E41,Parámetros!$H$2:$I$4,2,0)</f>
        <v>#N/A</v>
      </c>
      <c r="G41" s="86"/>
      <c r="H41" s="86"/>
      <c r="I41" s="86"/>
      <c r="J41" s="88"/>
      <c r="K41" s="25" t="e">
        <f>VLOOKUP(A41,Parámetros!$E$2:$F$34,2,0)</f>
        <v>#N/A</v>
      </c>
      <c r="L41" s="86"/>
      <c r="M41" s="86"/>
      <c r="N41" s="86"/>
      <c r="O41" s="86"/>
      <c r="P41" s="81" t="e">
        <f>VLOOKUP(O41,Parámetros!$K$2:$L$3,2,0)</f>
        <v>#N/A</v>
      </c>
      <c r="Q41" s="88"/>
      <c r="R41" s="86"/>
      <c r="S41" s="86"/>
      <c r="T41" s="86"/>
      <c r="U41" s="86"/>
      <c r="V41" s="86"/>
      <c r="W41" s="93"/>
      <c r="X41" s="86"/>
      <c r="Y41" s="86"/>
      <c r="Z41" s="93"/>
      <c r="AA41" s="86"/>
      <c r="AB41" s="86"/>
      <c r="AC41" s="93"/>
      <c r="AD41" s="93"/>
      <c r="AE41" s="93"/>
      <c r="AF41" s="86"/>
      <c r="AG41" s="96"/>
      <c r="AH41" s="96"/>
      <c r="AI41" s="96"/>
    </row>
    <row r="42" spans="1:35">
      <c r="A42" s="83"/>
      <c r="B42" s="86"/>
      <c r="C42" s="25" t="e">
        <f>VLOOKUP(B42,'Código DIVIPOL'!$G$4:$H$1105,2,0)</f>
        <v>#N/A</v>
      </c>
      <c r="D42" s="86"/>
      <c r="E42" s="86"/>
      <c r="F42" s="19" t="e">
        <f>VLOOKUP(E42,Parámetros!$H$2:$I$4,2,0)</f>
        <v>#N/A</v>
      </c>
      <c r="G42" s="86"/>
      <c r="H42" s="86"/>
      <c r="I42" s="86"/>
      <c r="J42" s="88"/>
      <c r="K42" s="25" t="e">
        <f>VLOOKUP(A42,Parámetros!$E$2:$F$34,2,0)</f>
        <v>#N/A</v>
      </c>
      <c r="L42" s="86"/>
      <c r="M42" s="86"/>
      <c r="N42" s="86"/>
      <c r="O42" s="86"/>
      <c r="P42" s="81" t="e">
        <f>VLOOKUP(O42,Parámetros!$K$2:$L$3,2,0)</f>
        <v>#N/A</v>
      </c>
      <c r="Q42" s="88"/>
      <c r="R42" s="86"/>
      <c r="S42" s="86"/>
      <c r="T42" s="86"/>
      <c r="U42" s="86"/>
      <c r="V42" s="86"/>
      <c r="W42" s="93"/>
      <c r="X42" s="86"/>
      <c r="Y42" s="86"/>
      <c r="Z42" s="93"/>
      <c r="AA42" s="86"/>
      <c r="AB42" s="86"/>
      <c r="AC42" s="93"/>
      <c r="AD42" s="93"/>
      <c r="AE42" s="93"/>
      <c r="AF42" s="86"/>
      <c r="AG42" s="96"/>
      <c r="AH42" s="96"/>
      <c r="AI42" s="96"/>
    </row>
    <row r="43" spans="1:35">
      <c r="A43" s="83"/>
      <c r="B43" s="86"/>
      <c r="C43" s="25" t="e">
        <f>VLOOKUP(B43,'Código DIVIPOL'!$G$4:$H$1105,2,0)</f>
        <v>#N/A</v>
      </c>
      <c r="D43" s="86"/>
      <c r="E43" s="86"/>
      <c r="F43" s="19" t="e">
        <f>VLOOKUP(E43,Parámetros!$H$2:$I$4,2,0)</f>
        <v>#N/A</v>
      </c>
      <c r="G43" s="86"/>
      <c r="H43" s="86"/>
      <c r="I43" s="86"/>
      <c r="J43" s="88"/>
      <c r="K43" s="25" t="e">
        <f>VLOOKUP(A43,Parámetros!$E$2:$F$34,2,0)</f>
        <v>#N/A</v>
      </c>
      <c r="L43" s="86"/>
      <c r="M43" s="86"/>
      <c r="N43" s="86"/>
      <c r="O43" s="86"/>
      <c r="P43" s="81" t="e">
        <f>VLOOKUP(O43,Parámetros!$K$2:$L$3,2,0)</f>
        <v>#N/A</v>
      </c>
      <c r="Q43" s="88"/>
      <c r="R43" s="86"/>
      <c r="S43" s="86"/>
      <c r="T43" s="86"/>
      <c r="U43" s="86"/>
      <c r="V43" s="86"/>
      <c r="W43" s="93"/>
      <c r="X43" s="86"/>
      <c r="Y43" s="86"/>
      <c r="Z43" s="93"/>
      <c r="AA43" s="86"/>
      <c r="AB43" s="86"/>
      <c r="AC43" s="93"/>
      <c r="AD43" s="93"/>
      <c r="AE43" s="93"/>
      <c r="AF43" s="86"/>
      <c r="AG43" s="96"/>
      <c r="AH43" s="96"/>
      <c r="AI43" s="96"/>
    </row>
    <row r="44" spans="1:35">
      <c r="A44" s="83"/>
      <c r="B44" s="86"/>
      <c r="C44" s="25" t="e">
        <f>VLOOKUP(B44,'Código DIVIPOL'!$G$4:$H$1105,2,0)</f>
        <v>#N/A</v>
      </c>
      <c r="D44" s="86"/>
      <c r="E44" s="86"/>
      <c r="F44" s="19" t="e">
        <f>VLOOKUP(E44,Parámetros!$H$2:$I$4,2,0)</f>
        <v>#N/A</v>
      </c>
      <c r="G44" s="86"/>
      <c r="H44" s="86"/>
      <c r="I44" s="86"/>
      <c r="J44" s="88"/>
      <c r="K44" s="25" t="e">
        <f>VLOOKUP(A44,Parámetros!$E$2:$F$34,2,0)</f>
        <v>#N/A</v>
      </c>
      <c r="L44" s="86"/>
      <c r="M44" s="86"/>
      <c r="N44" s="86"/>
      <c r="O44" s="86"/>
      <c r="P44" s="81" t="e">
        <f>VLOOKUP(O44,Parámetros!$K$2:$L$3,2,0)</f>
        <v>#N/A</v>
      </c>
      <c r="Q44" s="88"/>
      <c r="R44" s="86"/>
      <c r="S44" s="86"/>
      <c r="T44" s="86"/>
      <c r="U44" s="86"/>
      <c r="V44" s="86"/>
      <c r="W44" s="93"/>
      <c r="X44" s="86"/>
      <c r="Y44" s="86"/>
      <c r="Z44" s="93"/>
      <c r="AA44" s="86"/>
      <c r="AB44" s="86"/>
      <c r="AC44" s="93"/>
      <c r="AD44" s="93"/>
      <c r="AE44" s="93"/>
      <c r="AF44" s="86"/>
      <c r="AG44" s="96"/>
      <c r="AH44" s="96"/>
      <c r="AI44" s="96"/>
    </row>
    <row r="45" spans="1:35">
      <c r="A45" s="83"/>
      <c r="B45" s="86"/>
      <c r="C45" s="25" t="e">
        <f>VLOOKUP(B45,'Código DIVIPOL'!$G$4:$H$1105,2,0)</f>
        <v>#N/A</v>
      </c>
      <c r="D45" s="86"/>
      <c r="E45" s="86"/>
      <c r="F45" s="19" t="e">
        <f>VLOOKUP(E45,Parámetros!$H$2:$I$4,2,0)</f>
        <v>#N/A</v>
      </c>
      <c r="G45" s="86"/>
      <c r="H45" s="86"/>
      <c r="I45" s="86"/>
      <c r="J45" s="88"/>
      <c r="K45" s="25" t="e">
        <f>VLOOKUP(A45,Parámetros!$E$2:$F$34,2,0)</f>
        <v>#N/A</v>
      </c>
      <c r="L45" s="86"/>
      <c r="M45" s="86"/>
      <c r="N45" s="86"/>
      <c r="O45" s="86"/>
      <c r="P45" s="81" t="e">
        <f>VLOOKUP(O45,Parámetros!$K$2:$L$3,2,0)</f>
        <v>#N/A</v>
      </c>
      <c r="Q45" s="88"/>
      <c r="R45" s="86"/>
      <c r="S45" s="86"/>
      <c r="T45" s="86"/>
      <c r="U45" s="86"/>
      <c r="V45" s="86"/>
      <c r="W45" s="93"/>
      <c r="X45" s="86"/>
      <c r="Y45" s="86"/>
      <c r="Z45" s="93"/>
      <c r="AA45" s="86"/>
      <c r="AB45" s="86"/>
      <c r="AC45" s="93"/>
      <c r="AD45" s="93"/>
      <c r="AE45" s="93"/>
      <c r="AF45" s="86"/>
      <c r="AG45" s="96"/>
      <c r="AH45" s="96"/>
      <c r="AI45" s="96"/>
    </row>
    <row r="46" spans="1:35" ht="15" customHeight="1">
      <c r="A46" s="83"/>
      <c r="B46" s="86"/>
      <c r="C46" s="25" t="e">
        <f>VLOOKUP(B46,'Código DIVIPOL'!$G$4:$H$1105,2,0)</f>
        <v>#N/A</v>
      </c>
      <c r="D46" s="86"/>
      <c r="E46" s="86"/>
      <c r="F46" s="19" t="e">
        <f>VLOOKUP(E46,Parámetros!$H$2:$I$4,2,0)</f>
        <v>#N/A</v>
      </c>
      <c r="G46" s="86"/>
      <c r="H46" s="86"/>
      <c r="I46" s="86"/>
      <c r="J46" s="88"/>
      <c r="K46" s="25" t="e">
        <f>VLOOKUP(A46,Parámetros!$E$2:$F$34,2,0)</f>
        <v>#N/A</v>
      </c>
      <c r="L46" s="86"/>
      <c r="M46" s="86"/>
      <c r="N46" s="86"/>
      <c r="O46" s="86"/>
      <c r="P46" s="81" t="e">
        <f>VLOOKUP(O46,Parámetros!$K$2:$L$3,2,0)</f>
        <v>#N/A</v>
      </c>
      <c r="Q46" s="88"/>
      <c r="R46" s="86"/>
      <c r="S46" s="86"/>
      <c r="T46" s="86"/>
      <c r="U46" s="86"/>
      <c r="V46" s="86"/>
      <c r="W46" s="93"/>
      <c r="X46" s="86"/>
      <c r="Y46" s="86"/>
      <c r="Z46" s="93"/>
      <c r="AA46" s="86"/>
      <c r="AB46" s="86"/>
      <c r="AC46" s="93"/>
      <c r="AD46" s="93"/>
      <c r="AE46" s="93"/>
      <c r="AF46" s="86"/>
      <c r="AG46" s="96"/>
      <c r="AH46" s="96"/>
      <c r="AI46" s="96"/>
    </row>
    <row r="47" spans="1:35">
      <c r="A47" s="83"/>
      <c r="B47" s="86"/>
      <c r="C47" s="25" t="e">
        <f>VLOOKUP(B47,'Código DIVIPOL'!$G$4:$H$1105,2,0)</f>
        <v>#N/A</v>
      </c>
      <c r="D47" s="86"/>
      <c r="E47" s="86"/>
      <c r="F47" s="19" t="e">
        <f>VLOOKUP(E47,Parámetros!$H$2:$I$4,2,0)</f>
        <v>#N/A</v>
      </c>
      <c r="G47" s="86"/>
      <c r="H47" s="86"/>
      <c r="I47" s="86"/>
      <c r="J47" s="88"/>
      <c r="K47" s="25" t="e">
        <f>VLOOKUP(A47,Parámetros!$E$2:$F$34,2,0)</f>
        <v>#N/A</v>
      </c>
      <c r="L47" s="86"/>
      <c r="M47" s="86"/>
      <c r="N47" s="86"/>
      <c r="O47" s="86"/>
      <c r="P47" s="81" t="e">
        <f>VLOOKUP(O47,Parámetros!$K$2:$L$3,2,0)</f>
        <v>#N/A</v>
      </c>
      <c r="Q47" s="88"/>
      <c r="R47" s="86"/>
      <c r="S47" s="86"/>
      <c r="T47" s="86"/>
      <c r="U47" s="86"/>
      <c r="V47" s="86"/>
      <c r="W47" s="93"/>
      <c r="X47" s="86"/>
      <c r="Y47" s="86"/>
      <c r="Z47" s="93"/>
      <c r="AA47" s="86"/>
      <c r="AB47" s="86"/>
      <c r="AC47" s="93"/>
      <c r="AD47" s="93"/>
      <c r="AE47" s="93"/>
      <c r="AF47" s="86"/>
      <c r="AG47" s="96"/>
      <c r="AH47" s="96"/>
      <c r="AI47" s="96"/>
    </row>
    <row r="48" spans="1:35">
      <c r="A48" s="83"/>
      <c r="B48" s="86"/>
      <c r="C48" s="25" t="e">
        <f>VLOOKUP(B48,'Código DIVIPOL'!$G$4:$H$1105,2,0)</f>
        <v>#N/A</v>
      </c>
      <c r="D48" s="86"/>
      <c r="E48" s="86"/>
      <c r="F48" s="19" t="e">
        <f>VLOOKUP(E48,Parámetros!$H$2:$I$4,2,0)</f>
        <v>#N/A</v>
      </c>
      <c r="G48" s="86"/>
      <c r="H48" s="86"/>
      <c r="I48" s="86"/>
      <c r="J48" s="88"/>
      <c r="K48" s="25" t="e">
        <f>VLOOKUP(A48,Parámetros!$E$2:$F$34,2,0)</f>
        <v>#N/A</v>
      </c>
      <c r="L48" s="86"/>
      <c r="M48" s="86"/>
      <c r="N48" s="86"/>
      <c r="O48" s="86"/>
      <c r="P48" s="81" t="e">
        <f>VLOOKUP(O48,Parámetros!$K$2:$L$3,2,0)</f>
        <v>#N/A</v>
      </c>
      <c r="Q48" s="88"/>
      <c r="R48" s="86"/>
      <c r="S48" s="86"/>
      <c r="T48" s="86"/>
      <c r="U48" s="86"/>
      <c r="V48" s="86"/>
      <c r="W48" s="93"/>
      <c r="X48" s="86"/>
      <c r="Y48" s="86"/>
      <c r="Z48" s="93"/>
      <c r="AA48" s="86"/>
      <c r="AB48" s="86"/>
      <c r="AC48" s="93"/>
      <c r="AD48" s="93"/>
      <c r="AE48" s="93"/>
      <c r="AF48" s="86"/>
      <c r="AG48" s="96"/>
      <c r="AH48" s="96"/>
      <c r="AI48" s="96"/>
    </row>
    <row r="49" spans="1:35">
      <c r="A49" s="83"/>
      <c r="B49" s="86"/>
      <c r="C49" s="25" t="e">
        <f>VLOOKUP(B49,'Código DIVIPOL'!$G$4:$H$1105,2,0)</f>
        <v>#N/A</v>
      </c>
      <c r="D49" s="86"/>
      <c r="E49" s="86"/>
      <c r="F49" s="19" t="e">
        <f>VLOOKUP(E49,Parámetros!$H$2:$I$4,2,0)</f>
        <v>#N/A</v>
      </c>
      <c r="G49" s="86"/>
      <c r="H49" s="86"/>
      <c r="I49" s="86"/>
      <c r="J49" s="88"/>
      <c r="K49" s="25" t="e">
        <f>VLOOKUP(A49,Parámetros!$E$2:$F$34,2,0)</f>
        <v>#N/A</v>
      </c>
      <c r="L49" s="86"/>
      <c r="M49" s="86"/>
      <c r="N49" s="86"/>
      <c r="O49" s="86"/>
      <c r="P49" s="81" t="e">
        <f>VLOOKUP(O49,Parámetros!$K$2:$L$3,2,0)</f>
        <v>#N/A</v>
      </c>
      <c r="Q49" s="88"/>
      <c r="R49" s="86"/>
      <c r="S49" s="86"/>
      <c r="T49" s="86"/>
      <c r="U49" s="86"/>
      <c r="V49" s="86"/>
      <c r="W49" s="93"/>
      <c r="X49" s="86"/>
      <c r="Y49" s="86"/>
      <c r="Z49" s="93"/>
      <c r="AA49" s="86"/>
      <c r="AB49" s="86"/>
      <c r="AC49" s="93"/>
      <c r="AD49" s="93"/>
      <c r="AE49" s="93"/>
      <c r="AF49" s="86"/>
      <c r="AG49" s="96"/>
      <c r="AH49" s="96"/>
      <c r="AI49" s="96"/>
    </row>
    <row r="50" spans="1:35">
      <c r="A50" s="83"/>
      <c r="B50" s="86"/>
      <c r="C50" s="25" t="e">
        <f>VLOOKUP(B50,'Código DIVIPOL'!$G$4:$H$1105,2,0)</f>
        <v>#N/A</v>
      </c>
      <c r="D50" s="86"/>
      <c r="E50" s="86"/>
      <c r="F50" s="19" t="e">
        <f>VLOOKUP(E50,Parámetros!$H$2:$I$4,2,0)</f>
        <v>#N/A</v>
      </c>
      <c r="G50" s="86"/>
      <c r="H50" s="86"/>
      <c r="I50" s="86"/>
      <c r="J50" s="88"/>
      <c r="K50" s="25" t="e">
        <f>VLOOKUP(A50,Parámetros!$E$2:$F$34,2,0)</f>
        <v>#N/A</v>
      </c>
      <c r="L50" s="86"/>
      <c r="M50" s="86"/>
      <c r="N50" s="86"/>
      <c r="O50" s="86"/>
      <c r="P50" s="81" t="e">
        <f>VLOOKUP(O50,Parámetros!$K$2:$L$3,2,0)</f>
        <v>#N/A</v>
      </c>
      <c r="Q50" s="88"/>
      <c r="R50" s="86"/>
      <c r="S50" s="86"/>
      <c r="T50" s="86"/>
      <c r="U50" s="86"/>
      <c r="V50" s="86"/>
      <c r="W50" s="93"/>
      <c r="X50" s="86"/>
      <c r="Y50" s="86"/>
      <c r="Z50" s="93"/>
      <c r="AA50" s="86"/>
      <c r="AB50" s="86"/>
      <c r="AC50" s="93"/>
      <c r="AD50" s="93"/>
      <c r="AE50" s="93"/>
      <c r="AF50" s="86"/>
      <c r="AG50" s="96"/>
      <c r="AH50" s="96"/>
      <c r="AI50" s="96"/>
    </row>
    <row r="51" spans="1:35">
      <c r="A51" s="83"/>
      <c r="B51" s="86"/>
      <c r="C51" s="25" t="e">
        <f>VLOOKUP(B51,'Código DIVIPOL'!$G$4:$H$1105,2,0)</f>
        <v>#N/A</v>
      </c>
      <c r="D51" s="86"/>
      <c r="E51" s="86"/>
      <c r="F51" s="19" t="e">
        <f>VLOOKUP(E51,Parámetros!$H$2:$I$4,2,0)</f>
        <v>#N/A</v>
      </c>
      <c r="G51" s="86"/>
      <c r="H51" s="86"/>
      <c r="I51" s="86"/>
      <c r="J51" s="88"/>
      <c r="K51" s="25" t="e">
        <f>VLOOKUP(A51,Parámetros!$E$2:$F$34,2,0)</f>
        <v>#N/A</v>
      </c>
      <c r="L51" s="86"/>
      <c r="M51" s="86"/>
      <c r="N51" s="86"/>
      <c r="O51" s="86"/>
      <c r="P51" s="81" t="e">
        <f>VLOOKUP(O51,Parámetros!$K$2:$L$3,2,0)</f>
        <v>#N/A</v>
      </c>
      <c r="Q51" s="88"/>
      <c r="R51" s="86"/>
      <c r="S51" s="86"/>
      <c r="T51" s="86"/>
      <c r="U51" s="86"/>
      <c r="V51" s="86"/>
      <c r="W51" s="93"/>
      <c r="X51" s="86"/>
      <c r="Y51" s="86"/>
      <c r="Z51" s="93"/>
      <c r="AA51" s="86"/>
      <c r="AB51" s="86"/>
      <c r="AC51" s="93"/>
      <c r="AD51" s="93"/>
      <c r="AE51" s="93"/>
      <c r="AF51" s="86"/>
      <c r="AG51" s="96"/>
      <c r="AH51" s="96"/>
      <c r="AI51" s="96"/>
    </row>
    <row r="52" spans="1:35">
      <c r="A52" s="83"/>
      <c r="B52" s="86"/>
      <c r="C52" s="25" t="e">
        <f>VLOOKUP(B52,'Código DIVIPOL'!$G$4:$H$1105,2,0)</f>
        <v>#N/A</v>
      </c>
      <c r="D52" s="86"/>
      <c r="E52" s="86"/>
      <c r="F52" s="19" t="e">
        <f>VLOOKUP(E52,Parámetros!$H$2:$I$4,2,0)</f>
        <v>#N/A</v>
      </c>
      <c r="G52" s="86"/>
      <c r="H52" s="86"/>
      <c r="I52" s="86"/>
      <c r="J52" s="88"/>
      <c r="K52" s="25" t="e">
        <f>VLOOKUP(A52,Parámetros!$E$2:$F$34,2,0)</f>
        <v>#N/A</v>
      </c>
      <c r="L52" s="86"/>
      <c r="M52" s="86"/>
      <c r="N52" s="86"/>
      <c r="O52" s="86"/>
      <c r="P52" s="81" t="e">
        <f>VLOOKUP(O52,Parámetros!$K$2:$L$3,2,0)</f>
        <v>#N/A</v>
      </c>
      <c r="Q52" s="88"/>
      <c r="R52" s="86"/>
      <c r="S52" s="86"/>
      <c r="T52" s="86"/>
      <c r="U52" s="86"/>
      <c r="V52" s="86"/>
      <c r="W52" s="93"/>
      <c r="X52" s="86"/>
      <c r="Y52" s="86"/>
      <c r="Z52" s="93"/>
      <c r="AA52" s="86"/>
      <c r="AB52" s="86"/>
      <c r="AC52" s="93"/>
      <c r="AD52" s="93"/>
      <c r="AE52" s="93"/>
      <c r="AF52" s="86"/>
      <c r="AG52" s="96"/>
      <c r="AH52" s="96"/>
      <c r="AI52" s="96"/>
    </row>
    <row r="53" spans="1:35">
      <c r="A53" s="83"/>
      <c r="B53" s="86"/>
      <c r="C53" s="25" t="e">
        <f>VLOOKUP(B53,'Código DIVIPOL'!$G$4:$H$1105,2,0)</f>
        <v>#N/A</v>
      </c>
      <c r="D53" s="86"/>
      <c r="E53" s="86"/>
      <c r="F53" s="19" t="e">
        <f>VLOOKUP(E53,Parámetros!$H$2:$I$4,2,0)</f>
        <v>#N/A</v>
      </c>
      <c r="G53" s="86"/>
      <c r="H53" s="86"/>
      <c r="I53" s="86"/>
      <c r="J53" s="89"/>
      <c r="K53" s="25" t="e">
        <f>VLOOKUP(A53,Parámetros!$E$2:$F$34,2,0)</f>
        <v>#N/A</v>
      </c>
      <c r="L53" s="86"/>
      <c r="M53" s="86"/>
      <c r="N53" s="86"/>
      <c r="O53" s="86"/>
      <c r="P53" s="81" t="e">
        <f>VLOOKUP(O53,Parámetros!$K$2:$L$3,2,0)</f>
        <v>#N/A</v>
      </c>
      <c r="Q53" s="88"/>
      <c r="R53" s="86"/>
      <c r="S53" s="86"/>
      <c r="T53" s="86"/>
      <c r="U53" s="86"/>
      <c r="V53" s="86"/>
      <c r="W53" s="93"/>
      <c r="X53" s="86"/>
      <c r="Y53" s="86"/>
      <c r="Z53" s="93"/>
      <c r="AA53" s="86"/>
      <c r="AB53" s="86"/>
      <c r="AC53" s="93"/>
      <c r="AD53" s="93"/>
      <c r="AE53" s="93"/>
      <c r="AF53" s="86"/>
      <c r="AG53" s="96"/>
      <c r="AH53" s="96"/>
      <c r="AI53" s="96"/>
    </row>
    <row r="54" spans="1:35">
      <c r="A54" s="83"/>
      <c r="B54" s="86"/>
      <c r="C54" s="25" t="e">
        <f>VLOOKUP(B54,'Código DIVIPOL'!$G$4:$H$1105,2,0)</f>
        <v>#N/A</v>
      </c>
      <c r="D54" s="86"/>
      <c r="E54" s="86"/>
      <c r="F54" s="19" t="e">
        <f>VLOOKUP(E54,Parámetros!$H$2:$I$4,2,0)</f>
        <v>#N/A</v>
      </c>
      <c r="G54" s="86"/>
      <c r="H54" s="86"/>
      <c r="I54" s="86"/>
      <c r="J54" s="89"/>
      <c r="K54" s="25" t="e">
        <f>VLOOKUP(A54,Parámetros!$E$2:$F$34,2,0)</f>
        <v>#N/A</v>
      </c>
      <c r="L54" s="86"/>
      <c r="M54" s="86"/>
      <c r="N54" s="86"/>
      <c r="O54" s="86"/>
      <c r="P54" s="81" t="e">
        <f>VLOOKUP(O54,Parámetros!$K$2:$L$3,2,0)</f>
        <v>#N/A</v>
      </c>
      <c r="Q54" s="88"/>
      <c r="R54" s="86"/>
      <c r="S54" s="86"/>
      <c r="T54" s="86"/>
      <c r="U54" s="86"/>
      <c r="V54" s="86"/>
      <c r="W54" s="93"/>
      <c r="X54" s="86"/>
      <c r="Y54" s="86"/>
      <c r="Z54" s="93"/>
      <c r="AA54" s="86"/>
      <c r="AB54" s="86"/>
      <c r="AC54" s="93"/>
      <c r="AD54" s="93"/>
      <c r="AE54" s="93"/>
      <c r="AF54" s="86"/>
      <c r="AG54" s="96"/>
      <c r="AH54" s="96"/>
      <c r="AI54" s="96"/>
    </row>
    <row r="55" spans="1:35">
      <c r="A55" s="83"/>
      <c r="B55" s="86"/>
      <c r="C55" s="25" t="e">
        <f>VLOOKUP(B55,'Código DIVIPOL'!$G$4:$H$1105,2,0)</f>
        <v>#N/A</v>
      </c>
      <c r="D55" s="86"/>
      <c r="E55" s="86"/>
      <c r="F55" s="19" t="e">
        <f>VLOOKUP(E55,Parámetros!$H$2:$I$4,2,0)</f>
        <v>#N/A</v>
      </c>
      <c r="G55" s="86"/>
      <c r="H55" s="86"/>
      <c r="I55" s="86"/>
      <c r="J55" s="89"/>
      <c r="K55" s="25" t="e">
        <f>VLOOKUP(A55,Parámetros!$E$2:$F$34,2,0)</f>
        <v>#N/A</v>
      </c>
      <c r="L55" s="86"/>
      <c r="M55" s="86"/>
      <c r="N55" s="86"/>
      <c r="O55" s="86"/>
      <c r="P55" s="81" t="e">
        <f>VLOOKUP(O55,Parámetros!$K$2:$L$3,2,0)</f>
        <v>#N/A</v>
      </c>
      <c r="Q55" s="88"/>
      <c r="R55" s="86"/>
      <c r="S55" s="86"/>
      <c r="T55" s="86"/>
      <c r="U55" s="86"/>
      <c r="V55" s="86"/>
      <c r="W55" s="93"/>
      <c r="X55" s="86"/>
      <c r="Y55" s="86"/>
      <c r="Z55" s="93"/>
      <c r="AA55" s="86"/>
      <c r="AB55" s="86"/>
      <c r="AC55" s="93"/>
      <c r="AD55" s="93"/>
      <c r="AE55" s="93"/>
      <c r="AF55" s="86"/>
      <c r="AG55" s="96"/>
      <c r="AH55" s="96"/>
      <c r="AI55" s="96"/>
    </row>
    <row r="56" spans="1:35">
      <c r="A56" s="83"/>
      <c r="B56" s="86"/>
      <c r="C56" s="25" t="e">
        <f>VLOOKUP(B56,'Código DIVIPOL'!$G$4:$H$1105,2,0)</f>
        <v>#N/A</v>
      </c>
      <c r="D56" s="86"/>
      <c r="E56" s="86"/>
      <c r="F56" s="19" t="e">
        <f>VLOOKUP(E56,Parámetros!$H$2:$I$4,2,0)</f>
        <v>#N/A</v>
      </c>
      <c r="G56" s="86"/>
      <c r="H56" s="86"/>
      <c r="I56" s="86"/>
      <c r="J56" s="89"/>
      <c r="K56" s="25" t="e">
        <f>VLOOKUP(A56,Parámetros!$E$2:$F$34,2,0)</f>
        <v>#N/A</v>
      </c>
      <c r="L56" s="86"/>
      <c r="M56" s="86"/>
      <c r="N56" s="86"/>
      <c r="O56" s="86"/>
      <c r="P56" s="81" t="e">
        <f>VLOOKUP(O56,Parámetros!$K$2:$L$3,2,0)</f>
        <v>#N/A</v>
      </c>
      <c r="Q56" s="88"/>
      <c r="R56" s="86"/>
      <c r="S56" s="86"/>
      <c r="T56" s="86"/>
      <c r="U56" s="86"/>
      <c r="V56" s="86"/>
      <c r="W56" s="93"/>
      <c r="X56" s="86"/>
      <c r="Y56" s="86"/>
      <c r="Z56" s="93"/>
      <c r="AA56" s="86"/>
      <c r="AB56" s="86"/>
      <c r="AC56" s="93"/>
      <c r="AD56" s="93"/>
      <c r="AE56" s="93"/>
      <c r="AF56" s="86"/>
      <c r="AG56" s="96"/>
      <c r="AH56" s="96"/>
      <c r="AI56" s="96"/>
    </row>
    <row r="57" spans="1:35">
      <c r="A57" s="83"/>
      <c r="B57" s="86"/>
      <c r="C57" s="25" t="e">
        <f>VLOOKUP(B57,'Código DIVIPOL'!$G$4:$H$1105,2,0)</f>
        <v>#N/A</v>
      </c>
      <c r="D57" s="86"/>
      <c r="E57" s="86"/>
      <c r="F57" s="19" t="e">
        <f>VLOOKUP(E57,Parámetros!$H$2:$I$4,2,0)</f>
        <v>#N/A</v>
      </c>
      <c r="G57" s="86"/>
      <c r="H57" s="86"/>
      <c r="I57" s="86"/>
      <c r="J57" s="89"/>
      <c r="K57" s="25" t="e">
        <f>VLOOKUP(A57,Parámetros!$E$2:$F$34,2,0)</f>
        <v>#N/A</v>
      </c>
      <c r="L57" s="86"/>
      <c r="M57" s="86"/>
      <c r="N57" s="86"/>
      <c r="O57" s="86"/>
      <c r="P57" s="81" t="e">
        <f>VLOOKUP(O57,Parámetros!$K$2:$L$3,2,0)</f>
        <v>#N/A</v>
      </c>
      <c r="Q57" s="88"/>
      <c r="R57" s="86"/>
      <c r="S57" s="86"/>
      <c r="T57" s="86"/>
      <c r="U57" s="86"/>
      <c r="V57" s="86"/>
      <c r="W57" s="93"/>
      <c r="X57" s="86"/>
      <c r="Y57" s="86"/>
      <c r="Z57" s="93"/>
      <c r="AA57" s="86"/>
      <c r="AB57" s="86"/>
      <c r="AC57" s="93"/>
      <c r="AD57" s="93"/>
      <c r="AE57" s="93"/>
      <c r="AF57" s="86"/>
      <c r="AG57" s="96"/>
      <c r="AH57" s="96"/>
      <c r="AI57" s="96"/>
    </row>
    <row r="58" spans="1:35">
      <c r="A58" s="83"/>
      <c r="B58" s="86"/>
      <c r="C58" s="25" t="e">
        <f>VLOOKUP(B58,'Código DIVIPOL'!$G$4:$H$1105,2,0)</f>
        <v>#N/A</v>
      </c>
      <c r="D58" s="86"/>
      <c r="E58" s="86"/>
      <c r="F58" s="19" t="e">
        <f>VLOOKUP(E58,Parámetros!$H$2:$I$4,2,0)</f>
        <v>#N/A</v>
      </c>
      <c r="G58" s="86"/>
      <c r="H58" s="86"/>
      <c r="I58" s="86"/>
      <c r="J58" s="89"/>
      <c r="K58" s="25" t="e">
        <f>VLOOKUP(A58,Parámetros!$E$2:$F$34,2,0)</f>
        <v>#N/A</v>
      </c>
      <c r="L58" s="86"/>
      <c r="M58" s="86"/>
      <c r="N58" s="86"/>
      <c r="O58" s="86"/>
      <c r="P58" s="81" t="e">
        <f>VLOOKUP(O58,Parámetros!$K$2:$L$3,2,0)</f>
        <v>#N/A</v>
      </c>
      <c r="Q58" s="88"/>
      <c r="R58" s="86"/>
      <c r="S58" s="86"/>
      <c r="T58" s="86"/>
      <c r="U58" s="86"/>
      <c r="V58" s="86"/>
      <c r="W58" s="93"/>
      <c r="X58" s="86"/>
      <c r="Y58" s="86"/>
      <c r="Z58" s="93"/>
      <c r="AA58" s="86"/>
      <c r="AB58" s="86"/>
      <c r="AC58" s="93"/>
      <c r="AD58" s="93"/>
      <c r="AE58" s="93"/>
      <c r="AF58" s="86"/>
      <c r="AG58" s="96"/>
      <c r="AH58" s="96"/>
      <c r="AI58" s="96"/>
    </row>
    <row r="59" spans="1:35">
      <c r="A59" s="83"/>
      <c r="B59" s="86"/>
      <c r="C59" s="25" t="e">
        <f>VLOOKUP(B59,'Código DIVIPOL'!$G$4:$H$1105,2,0)</f>
        <v>#N/A</v>
      </c>
      <c r="D59" s="86"/>
      <c r="E59" s="86"/>
      <c r="F59" s="19" t="e">
        <f>VLOOKUP(E59,Parámetros!$H$2:$I$4,2,0)</f>
        <v>#N/A</v>
      </c>
      <c r="G59" s="86"/>
      <c r="H59" s="86"/>
      <c r="I59" s="86"/>
      <c r="J59" s="88"/>
      <c r="K59" s="25" t="e">
        <f>VLOOKUP(A59,Parámetros!$E$2:$F$34,2,0)</f>
        <v>#N/A</v>
      </c>
      <c r="L59" s="86"/>
      <c r="M59" s="86"/>
      <c r="N59" s="86"/>
      <c r="O59" s="86"/>
      <c r="P59" s="81" t="e">
        <f>VLOOKUP(O59,Parámetros!$K$2:$L$3,2,0)</f>
        <v>#N/A</v>
      </c>
      <c r="Q59" s="88"/>
      <c r="R59" s="86"/>
      <c r="S59" s="86"/>
      <c r="T59" s="86"/>
      <c r="U59" s="86"/>
      <c r="V59" s="86"/>
      <c r="W59" s="93"/>
      <c r="X59" s="86"/>
      <c r="Y59" s="86"/>
      <c r="Z59" s="93"/>
      <c r="AA59" s="86"/>
      <c r="AB59" s="86"/>
      <c r="AC59" s="93"/>
      <c r="AD59" s="93"/>
      <c r="AE59" s="93"/>
      <c r="AF59" s="86"/>
      <c r="AG59" s="96"/>
      <c r="AH59" s="96"/>
      <c r="AI59" s="96"/>
    </row>
    <row r="60" spans="1:35">
      <c r="A60" s="83"/>
      <c r="B60" s="86"/>
      <c r="C60" s="25" t="e">
        <f>VLOOKUP(B60,'Código DIVIPOL'!$G$4:$H$1105,2,0)</f>
        <v>#N/A</v>
      </c>
      <c r="D60" s="86"/>
      <c r="E60" s="86"/>
      <c r="F60" s="19" t="e">
        <f>VLOOKUP(E60,Parámetros!$H$2:$I$4,2,0)</f>
        <v>#N/A</v>
      </c>
      <c r="G60" s="86"/>
      <c r="H60" s="86"/>
      <c r="I60" s="86"/>
      <c r="J60" s="88"/>
      <c r="K60" s="25" t="e">
        <f>VLOOKUP(A60,Parámetros!$E$2:$F$34,2,0)</f>
        <v>#N/A</v>
      </c>
      <c r="L60" s="86"/>
      <c r="M60" s="86"/>
      <c r="N60" s="86"/>
      <c r="O60" s="86"/>
      <c r="P60" s="81" t="e">
        <f>VLOOKUP(O60,Parámetros!$K$2:$L$3,2,0)</f>
        <v>#N/A</v>
      </c>
      <c r="Q60" s="88"/>
      <c r="R60" s="86"/>
      <c r="S60" s="86"/>
      <c r="T60" s="86"/>
      <c r="U60" s="86"/>
      <c r="V60" s="86"/>
      <c r="W60" s="93"/>
      <c r="X60" s="86"/>
      <c r="Y60" s="86"/>
      <c r="Z60" s="93"/>
      <c r="AA60" s="86"/>
      <c r="AB60" s="86"/>
      <c r="AC60" s="93"/>
      <c r="AD60" s="93"/>
      <c r="AE60" s="93"/>
      <c r="AF60" s="86"/>
      <c r="AG60" s="96"/>
      <c r="AH60" s="96"/>
      <c r="AI60" s="96"/>
    </row>
    <row r="61" spans="1:35">
      <c r="A61" s="83"/>
      <c r="B61" s="86"/>
      <c r="C61" s="25" t="e">
        <f>VLOOKUP(B61,'Código DIVIPOL'!$G$4:$H$1105,2,0)</f>
        <v>#N/A</v>
      </c>
      <c r="D61" s="86"/>
      <c r="E61" s="86"/>
      <c r="F61" s="19" t="e">
        <f>VLOOKUP(E61,Parámetros!$H$2:$I$4,2,0)</f>
        <v>#N/A</v>
      </c>
      <c r="G61" s="86"/>
      <c r="H61" s="86"/>
      <c r="I61" s="86"/>
      <c r="J61" s="88"/>
      <c r="K61" s="25" t="e">
        <f>VLOOKUP(A61,Parámetros!$E$2:$F$34,2,0)</f>
        <v>#N/A</v>
      </c>
      <c r="L61" s="86"/>
      <c r="M61" s="86"/>
      <c r="N61" s="86"/>
      <c r="O61" s="86"/>
      <c r="P61" s="81" t="e">
        <f>VLOOKUP(O61,Parámetros!$K$2:$L$3,2,0)</f>
        <v>#N/A</v>
      </c>
      <c r="Q61" s="88"/>
      <c r="R61" s="86"/>
      <c r="S61" s="86"/>
      <c r="T61" s="86"/>
      <c r="U61" s="86"/>
      <c r="V61" s="86"/>
      <c r="W61" s="93"/>
      <c r="X61" s="86"/>
      <c r="Y61" s="86"/>
      <c r="Z61" s="93"/>
      <c r="AA61" s="86"/>
      <c r="AB61" s="86"/>
      <c r="AC61" s="93"/>
      <c r="AD61" s="93"/>
      <c r="AE61" s="93"/>
      <c r="AF61" s="86"/>
      <c r="AG61" s="96"/>
      <c r="AH61" s="96"/>
      <c r="AI61" s="96"/>
    </row>
    <row r="62" spans="1:35">
      <c r="A62" s="83"/>
      <c r="B62" s="86"/>
      <c r="C62" s="25" t="e">
        <f>VLOOKUP(B62,'Código DIVIPOL'!$G$4:$H$1105,2,0)</f>
        <v>#N/A</v>
      </c>
      <c r="D62" s="86"/>
      <c r="E62" s="86"/>
      <c r="F62" s="19" t="e">
        <f>VLOOKUP(E62,Parámetros!$H$2:$I$4,2,0)</f>
        <v>#N/A</v>
      </c>
      <c r="G62" s="86"/>
      <c r="H62" s="86"/>
      <c r="I62" s="86"/>
      <c r="J62" s="88"/>
      <c r="K62" s="25" t="e">
        <f>VLOOKUP(A62,Parámetros!$E$2:$F$34,2,0)</f>
        <v>#N/A</v>
      </c>
      <c r="L62" s="86"/>
      <c r="M62" s="86"/>
      <c r="N62" s="86"/>
      <c r="O62" s="86"/>
      <c r="P62" s="81" t="e">
        <f>VLOOKUP(O62,Parámetros!$K$2:$L$3,2,0)</f>
        <v>#N/A</v>
      </c>
      <c r="Q62" s="88"/>
      <c r="R62" s="86"/>
      <c r="S62" s="86"/>
      <c r="T62" s="86"/>
      <c r="U62" s="86"/>
      <c r="V62" s="86"/>
      <c r="W62" s="93"/>
      <c r="X62" s="86"/>
      <c r="Y62" s="86"/>
      <c r="Z62" s="93"/>
      <c r="AA62" s="86"/>
      <c r="AB62" s="86"/>
      <c r="AC62" s="93"/>
      <c r="AD62" s="93"/>
      <c r="AE62" s="93"/>
      <c r="AF62" s="86"/>
      <c r="AG62" s="96"/>
      <c r="AH62" s="96"/>
      <c r="AI62" s="96"/>
    </row>
    <row r="63" spans="1:35">
      <c r="A63" s="83"/>
      <c r="B63" s="86"/>
      <c r="C63" s="25" t="e">
        <f>VLOOKUP(B63,'Código DIVIPOL'!$G$4:$H$1105,2,0)</f>
        <v>#N/A</v>
      </c>
      <c r="D63" s="86"/>
      <c r="E63" s="86"/>
      <c r="F63" s="19" t="e">
        <f>VLOOKUP(E63,Parámetros!$H$2:$I$4,2,0)</f>
        <v>#N/A</v>
      </c>
      <c r="G63" s="86"/>
      <c r="H63" s="86"/>
      <c r="I63" s="86"/>
      <c r="J63" s="88"/>
      <c r="K63" s="25" t="e">
        <f>VLOOKUP(A63,Parámetros!$E$2:$F$34,2,0)</f>
        <v>#N/A</v>
      </c>
      <c r="L63" s="86"/>
      <c r="M63" s="86"/>
      <c r="N63" s="86"/>
      <c r="O63" s="86"/>
      <c r="P63" s="81" t="e">
        <f>VLOOKUP(O63,Parámetros!$K$2:$L$3,2,0)</f>
        <v>#N/A</v>
      </c>
      <c r="Q63" s="88"/>
      <c r="R63" s="86"/>
      <c r="S63" s="86"/>
      <c r="T63" s="86"/>
      <c r="U63" s="86"/>
      <c r="V63" s="86"/>
      <c r="W63" s="93"/>
      <c r="X63" s="86"/>
      <c r="Y63" s="86"/>
      <c r="Z63" s="93"/>
      <c r="AA63" s="86"/>
      <c r="AB63" s="86"/>
      <c r="AC63" s="93"/>
      <c r="AD63" s="93"/>
      <c r="AE63" s="93"/>
      <c r="AF63" s="86"/>
      <c r="AG63" s="96"/>
      <c r="AH63" s="96"/>
      <c r="AI63" s="96"/>
    </row>
    <row r="64" spans="1:35">
      <c r="A64" s="83"/>
      <c r="B64" s="86"/>
      <c r="C64" s="25" t="e">
        <f>VLOOKUP(B64,'Código DIVIPOL'!$G$4:$H$1105,2,0)</f>
        <v>#N/A</v>
      </c>
      <c r="D64" s="86"/>
      <c r="E64" s="86"/>
      <c r="F64" s="19" t="e">
        <f>VLOOKUP(E64,Parámetros!$H$2:$I$4,2,0)</f>
        <v>#N/A</v>
      </c>
      <c r="G64" s="86"/>
      <c r="H64" s="86"/>
      <c r="I64" s="86"/>
      <c r="J64" s="88"/>
      <c r="K64" s="25" t="e">
        <f>VLOOKUP(A64,Parámetros!$E$2:$F$34,2,0)</f>
        <v>#N/A</v>
      </c>
      <c r="L64" s="86"/>
      <c r="M64" s="86"/>
      <c r="N64" s="86"/>
      <c r="O64" s="86"/>
      <c r="P64" s="81" t="e">
        <f>VLOOKUP(O64,Parámetros!$K$2:$L$3,2,0)</f>
        <v>#N/A</v>
      </c>
      <c r="Q64" s="88"/>
      <c r="R64" s="86"/>
      <c r="S64" s="86"/>
      <c r="T64" s="86"/>
      <c r="U64" s="86"/>
      <c r="V64" s="86"/>
      <c r="W64" s="93"/>
      <c r="X64" s="86"/>
      <c r="Y64" s="86"/>
      <c r="Z64" s="93"/>
      <c r="AA64" s="86"/>
      <c r="AB64" s="86"/>
      <c r="AC64" s="93"/>
      <c r="AD64" s="93"/>
      <c r="AE64" s="93"/>
      <c r="AF64" s="86"/>
      <c r="AG64" s="96"/>
      <c r="AH64" s="96"/>
      <c r="AI64" s="96"/>
    </row>
    <row r="65" spans="1:35">
      <c r="A65" s="83"/>
      <c r="B65" s="86"/>
      <c r="C65" s="25" t="e">
        <f>VLOOKUP(B65,'Código DIVIPOL'!$G$4:$H$1105,2,0)</f>
        <v>#N/A</v>
      </c>
      <c r="D65" s="86"/>
      <c r="E65" s="86"/>
      <c r="F65" s="19" t="e">
        <f>VLOOKUP(E65,Parámetros!$H$2:$I$4,2,0)</f>
        <v>#N/A</v>
      </c>
      <c r="G65" s="86"/>
      <c r="H65" s="86"/>
      <c r="I65" s="86"/>
      <c r="J65" s="88"/>
      <c r="K65" s="25" t="e">
        <f>VLOOKUP(A65,Parámetros!$E$2:$F$34,2,0)</f>
        <v>#N/A</v>
      </c>
      <c r="L65" s="86"/>
      <c r="M65" s="86"/>
      <c r="N65" s="86"/>
      <c r="O65" s="86"/>
      <c r="P65" s="81" t="e">
        <f>VLOOKUP(O65,Parámetros!$K$2:$L$3,2,0)</f>
        <v>#N/A</v>
      </c>
      <c r="Q65" s="88"/>
      <c r="R65" s="86"/>
      <c r="S65" s="86"/>
      <c r="T65" s="86"/>
      <c r="U65" s="86"/>
      <c r="V65" s="86"/>
      <c r="W65" s="93"/>
      <c r="X65" s="86"/>
      <c r="Y65" s="86"/>
      <c r="Z65" s="93"/>
      <c r="AA65" s="86"/>
      <c r="AB65" s="86"/>
      <c r="AC65" s="93"/>
      <c r="AD65" s="93"/>
      <c r="AE65" s="93"/>
      <c r="AF65" s="86"/>
      <c r="AG65" s="96"/>
      <c r="AH65" s="96"/>
      <c r="AI65" s="96"/>
    </row>
    <row r="66" spans="1:35">
      <c r="A66" s="83"/>
      <c r="B66" s="86"/>
      <c r="C66" s="25" t="e">
        <f>VLOOKUP(B66,'Código DIVIPOL'!$G$4:$H$1105,2,0)</f>
        <v>#N/A</v>
      </c>
      <c r="D66" s="86"/>
      <c r="E66" s="86"/>
      <c r="F66" s="19" t="e">
        <f>VLOOKUP(E66,Parámetros!$H$2:$I$4,2,0)</f>
        <v>#N/A</v>
      </c>
      <c r="G66" s="86"/>
      <c r="H66" s="86"/>
      <c r="I66" s="86"/>
      <c r="J66" s="88"/>
      <c r="K66" s="25" t="e">
        <f>VLOOKUP(A66,Parámetros!$E$2:$F$34,2,0)</f>
        <v>#N/A</v>
      </c>
      <c r="L66" s="86"/>
      <c r="M66" s="86"/>
      <c r="N66" s="86"/>
      <c r="O66" s="86"/>
      <c r="P66" s="81" t="e">
        <f>VLOOKUP(O66,Parámetros!$K$2:$L$3,2,0)</f>
        <v>#N/A</v>
      </c>
      <c r="Q66" s="88"/>
      <c r="R66" s="86"/>
      <c r="S66" s="86"/>
      <c r="T66" s="86"/>
      <c r="U66" s="86"/>
      <c r="V66" s="86"/>
      <c r="W66" s="93"/>
      <c r="X66" s="86"/>
      <c r="Y66" s="86"/>
      <c r="Z66" s="93"/>
      <c r="AA66" s="86"/>
      <c r="AB66" s="86"/>
      <c r="AC66" s="93"/>
      <c r="AD66" s="93"/>
      <c r="AE66" s="93"/>
      <c r="AF66" s="86"/>
      <c r="AG66" s="96"/>
      <c r="AH66" s="96"/>
      <c r="AI66" s="96"/>
    </row>
    <row r="67" spans="1:35">
      <c r="A67" s="83"/>
      <c r="B67" s="86"/>
      <c r="C67" s="25" t="e">
        <f>VLOOKUP(B67,'Código DIVIPOL'!$G$4:$H$1105,2,0)</f>
        <v>#N/A</v>
      </c>
      <c r="D67" s="86"/>
      <c r="E67" s="86"/>
      <c r="F67" s="19" t="e">
        <f>VLOOKUP(E67,Parámetros!$H$2:$I$4,2,0)</f>
        <v>#N/A</v>
      </c>
      <c r="G67" s="86"/>
      <c r="H67" s="86"/>
      <c r="I67" s="86"/>
      <c r="J67" s="88"/>
      <c r="K67" s="25" t="e">
        <f>VLOOKUP(A67,Parámetros!$E$2:$F$34,2,0)</f>
        <v>#N/A</v>
      </c>
      <c r="L67" s="86"/>
      <c r="M67" s="86"/>
      <c r="N67" s="86"/>
      <c r="O67" s="86"/>
      <c r="P67" s="81" t="e">
        <f>VLOOKUP(O67,Parámetros!$K$2:$L$3,2,0)</f>
        <v>#N/A</v>
      </c>
      <c r="Q67" s="88"/>
      <c r="R67" s="86"/>
      <c r="S67" s="86"/>
      <c r="T67" s="86"/>
      <c r="U67" s="86"/>
      <c r="V67" s="86"/>
      <c r="W67" s="93"/>
      <c r="X67" s="86"/>
      <c r="Y67" s="86"/>
      <c r="Z67" s="93"/>
      <c r="AA67" s="86"/>
      <c r="AB67" s="86"/>
      <c r="AC67" s="93"/>
      <c r="AD67" s="93"/>
      <c r="AE67" s="93"/>
      <c r="AF67" s="86"/>
      <c r="AG67" s="96"/>
      <c r="AH67" s="96"/>
      <c r="AI67" s="96"/>
    </row>
    <row r="68" spans="1:35">
      <c r="A68" s="83"/>
      <c r="B68" s="86"/>
      <c r="C68" s="25" t="e">
        <f>VLOOKUP(B68,'Código DIVIPOL'!$G$4:$H$1105,2,0)</f>
        <v>#N/A</v>
      </c>
      <c r="D68" s="86"/>
      <c r="E68" s="86"/>
      <c r="F68" s="19" t="e">
        <f>VLOOKUP(E68,Parámetros!$H$2:$I$4,2,0)</f>
        <v>#N/A</v>
      </c>
      <c r="G68" s="86"/>
      <c r="H68" s="86"/>
      <c r="I68" s="86"/>
      <c r="J68" s="88"/>
      <c r="K68" s="25" t="e">
        <f>VLOOKUP(A68,Parámetros!$E$2:$F$34,2,0)</f>
        <v>#N/A</v>
      </c>
      <c r="L68" s="86"/>
      <c r="M68" s="86"/>
      <c r="N68" s="86"/>
      <c r="O68" s="86"/>
      <c r="P68" s="81" t="e">
        <f>VLOOKUP(O68,Parámetros!$K$2:$L$3,2,0)</f>
        <v>#N/A</v>
      </c>
      <c r="Q68" s="88"/>
      <c r="R68" s="86"/>
      <c r="S68" s="86"/>
      <c r="T68" s="86"/>
      <c r="U68" s="86"/>
      <c r="V68" s="86"/>
      <c r="W68" s="93"/>
      <c r="X68" s="86"/>
      <c r="Y68" s="86"/>
      <c r="Z68" s="93"/>
      <c r="AA68" s="86"/>
      <c r="AB68" s="86"/>
      <c r="AC68" s="93"/>
      <c r="AD68" s="93"/>
      <c r="AE68" s="93"/>
      <c r="AF68" s="86"/>
      <c r="AG68" s="96"/>
      <c r="AH68" s="96"/>
      <c r="AI68" s="96"/>
    </row>
    <row r="69" spans="1:35">
      <c r="A69" s="83"/>
      <c r="B69" s="86"/>
      <c r="C69" s="25" t="e">
        <f>VLOOKUP(B69,'Código DIVIPOL'!$G$4:$H$1105,2,0)</f>
        <v>#N/A</v>
      </c>
      <c r="D69" s="86"/>
      <c r="E69" s="86"/>
      <c r="F69" s="19" t="e">
        <f>VLOOKUP(E69,Parámetros!$H$2:$I$4,2,0)</f>
        <v>#N/A</v>
      </c>
      <c r="G69" s="86"/>
      <c r="H69" s="86"/>
      <c r="I69" s="86"/>
      <c r="J69" s="88"/>
      <c r="K69" s="25" t="e">
        <f>VLOOKUP(A69,Parámetros!$E$2:$F$34,2,0)</f>
        <v>#N/A</v>
      </c>
      <c r="L69" s="86"/>
      <c r="M69" s="86"/>
      <c r="N69" s="86"/>
      <c r="O69" s="86"/>
      <c r="P69" s="81" t="e">
        <f>VLOOKUP(O69,Parámetros!$K$2:$L$3,2,0)</f>
        <v>#N/A</v>
      </c>
      <c r="Q69" s="88"/>
      <c r="R69" s="86"/>
      <c r="S69" s="86"/>
      <c r="T69" s="86"/>
      <c r="U69" s="86"/>
      <c r="V69" s="86"/>
      <c r="W69" s="93"/>
      <c r="X69" s="86"/>
      <c r="Y69" s="86"/>
      <c r="Z69" s="93"/>
      <c r="AA69" s="86"/>
      <c r="AB69" s="86"/>
      <c r="AC69" s="93"/>
      <c r="AD69" s="93"/>
      <c r="AE69" s="93"/>
      <c r="AF69" s="86"/>
      <c r="AG69" s="96"/>
      <c r="AH69" s="96"/>
      <c r="AI69" s="96"/>
    </row>
    <row r="70" spans="1:35">
      <c r="A70" s="83"/>
      <c r="B70" s="86"/>
      <c r="C70" s="25" t="e">
        <f>VLOOKUP(B70,'Código DIVIPOL'!$G$4:$H$1105,2,0)</f>
        <v>#N/A</v>
      </c>
      <c r="D70" s="86"/>
      <c r="E70" s="86"/>
      <c r="F70" s="19" t="e">
        <f>VLOOKUP(E70,Parámetros!$H$2:$I$4,2,0)</f>
        <v>#N/A</v>
      </c>
      <c r="G70" s="86"/>
      <c r="H70" s="86"/>
      <c r="I70" s="86"/>
      <c r="J70" s="88"/>
      <c r="K70" s="25" t="e">
        <f>VLOOKUP(A70,Parámetros!$E$2:$F$34,2,0)</f>
        <v>#N/A</v>
      </c>
      <c r="L70" s="86"/>
      <c r="M70" s="86"/>
      <c r="N70" s="86"/>
      <c r="O70" s="86"/>
      <c r="P70" s="81" t="e">
        <f>VLOOKUP(O70,Parámetros!$K$2:$L$3,2,0)</f>
        <v>#N/A</v>
      </c>
      <c r="Q70" s="88"/>
      <c r="R70" s="86"/>
      <c r="S70" s="86"/>
      <c r="T70" s="86"/>
      <c r="U70" s="86"/>
      <c r="V70" s="86"/>
      <c r="W70" s="93"/>
      <c r="X70" s="86"/>
      <c r="Y70" s="86"/>
      <c r="Z70" s="93"/>
      <c r="AA70" s="86"/>
      <c r="AB70" s="86"/>
      <c r="AC70" s="93"/>
      <c r="AD70" s="93"/>
      <c r="AE70" s="93"/>
      <c r="AF70" s="86"/>
      <c r="AG70" s="96"/>
      <c r="AH70" s="96"/>
      <c r="AI70" s="96"/>
    </row>
    <row r="71" spans="1:35">
      <c r="A71" s="83"/>
      <c r="B71" s="86"/>
      <c r="C71" s="25" t="e">
        <f>VLOOKUP(B71,'Código DIVIPOL'!$G$4:$H$1105,2,0)</f>
        <v>#N/A</v>
      </c>
      <c r="D71" s="86"/>
      <c r="E71" s="86"/>
      <c r="F71" s="19" t="e">
        <f>VLOOKUP(E71,Parámetros!$H$2:$I$4,2,0)</f>
        <v>#N/A</v>
      </c>
      <c r="G71" s="86"/>
      <c r="H71" s="86"/>
      <c r="I71" s="86"/>
      <c r="J71" s="88"/>
      <c r="K71" s="25" t="e">
        <f>VLOOKUP(A71,Parámetros!$E$2:$F$34,2,0)</f>
        <v>#N/A</v>
      </c>
      <c r="L71" s="86"/>
      <c r="M71" s="86"/>
      <c r="N71" s="86"/>
      <c r="O71" s="86"/>
      <c r="P71" s="81" t="e">
        <f>VLOOKUP(O71,Parámetros!$K$2:$L$3,2,0)</f>
        <v>#N/A</v>
      </c>
      <c r="Q71" s="88"/>
      <c r="R71" s="86"/>
      <c r="S71" s="86"/>
      <c r="T71" s="86"/>
      <c r="U71" s="86"/>
      <c r="V71" s="86"/>
      <c r="W71" s="93"/>
      <c r="X71" s="86"/>
      <c r="Y71" s="86"/>
      <c r="Z71" s="93"/>
      <c r="AA71" s="86"/>
      <c r="AB71" s="86"/>
      <c r="AC71" s="93"/>
      <c r="AD71" s="93"/>
      <c r="AE71" s="93"/>
      <c r="AF71" s="86"/>
      <c r="AG71" s="96"/>
      <c r="AH71" s="96"/>
      <c r="AI71" s="96"/>
    </row>
    <row r="72" spans="1:35">
      <c r="A72" s="83"/>
      <c r="B72" s="86"/>
      <c r="C72" s="25" t="e">
        <f>VLOOKUP(B72,'Código DIVIPOL'!$G$4:$H$1105,2,0)</f>
        <v>#N/A</v>
      </c>
      <c r="D72" s="86"/>
      <c r="E72" s="86"/>
      <c r="F72" s="19" t="e">
        <f>VLOOKUP(E72,Parámetros!$H$2:$I$4,2,0)</f>
        <v>#N/A</v>
      </c>
      <c r="G72" s="86"/>
      <c r="H72" s="86"/>
      <c r="I72" s="86"/>
      <c r="J72" s="88"/>
      <c r="K72" s="25" t="e">
        <f>VLOOKUP(A72,Parámetros!$E$2:$F$34,2,0)</f>
        <v>#N/A</v>
      </c>
      <c r="L72" s="86"/>
      <c r="M72" s="86"/>
      <c r="N72" s="86"/>
      <c r="O72" s="86"/>
      <c r="P72" s="81" t="e">
        <f>VLOOKUP(O72,Parámetros!$K$2:$L$3,2,0)</f>
        <v>#N/A</v>
      </c>
      <c r="Q72" s="88"/>
      <c r="R72" s="86"/>
      <c r="S72" s="86"/>
      <c r="T72" s="86"/>
      <c r="U72" s="86"/>
      <c r="V72" s="86"/>
      <c r="W72" s="93"/>
      <c r="X72" s="86"/>
      <c r="Y72" s="86"/>
      <c r="Z72" s="93"/>
      <c r="AA72" s="86"/>
      <c r="AB72" s="86"/>
      <c r="AC72" s="93"/>
      <c r="AD72" s="93"/>
      <c r="AE72" s="93"/>
      <c r="AF72" s="86"/>
      <c r="AG72" s="96"/>
      <c r="AH72" s="96"/>
      <c r="AI72" s="96"/>
    </row>
    <row r="73" spans="1:35">
      <c r="A73" s="83"/>
      <c r="B73" s="86"/>
      <c r="C73" s="25" t="e">
        <f>VLOOKUP(B73,'Código DIVIPOL'!$G$4:$H$1105,2,0)</f>
        <v>#N/A</v>
      </c>
      <c r="D73" s="86"/>
      <c r="E73" s="86"/>
      <c r="F73" s="19" t="e">
        <f>VLOOKUP(E73,Parámetros!$H$2:$I$4,2,0)</f>
        <v>#N/A</v>
      </c>
      <c r="G73" s="86"/>
      <c r="H73" s="86"/>
      <c r="I73" s="86"/>
      <c r="J73" s="88"/>
      <c r="K73" s="25" t="e">
        <f>VLOOKUP(A73,Parámetros!$E$2:$F$34,2,0)</f>
        <v>#N/A</v>
      </c>
      <c r="L73" s="86"/>
      <c r="M73" s="86"/>
      <c r="N73" s="86"/>
      <c r="O73" s="86"/>
      <c r="P73" s="81" t="e">
        <f>VLOOKUP(O73,Parámetros!$K$2:$L$3,2,0)</f>
        <v>#N/A</v>
      </c>
      <c r="Q73" s="88"/>
      <c r="R73" s="86"/>
      <c r="S73" s="86"/>
      <c r="T73" s="86"/>
      <c r="U73" s="86"/>
      <c r="V73" s="86"/>
      <c r="W73" s="93"/>
      <c r="X73" s="86"/>
      <c r="Y73" s="86"/>
      <c r="Z73" s="93"/>
      <c r="AA73" s="86"/>
      <c r="AB73" s="86"/>
      <c r="AC73" s="93"/>
      <c r="AD73" s="93"/>
      <c r="AE73" s="93"/>
      <c r="AF73" s="86"/>
      <c r="AG73" s="96"/>
      <c r="AH73" s="96"/>
      <c r="AI73" s="96"/>
    </row>
    <row r="74" spans="1:35">
      <c r="A74" s="83"/>
      <c r="B74" s="86"/>
      <c r="C74" s="25" t="e">
        <f>VLOOKUP(B74,'Código DIVIPOL'!$G$4:$H$1105,2,0)</f>
        <v>#N/A</v>
      </c>
      <c r="D74" s="86"/>
      <c r="E74" s="86"/>
      <c r="F74" s="19" t="e">
        <f>VLOOKUP(E74,Parámetros!$H$2:$I$4,2,0)</f>
        <v>#N/A</v>
      </c>
      <c r="G74" s="86"/>
      <c r="H74" s="86"/>
      <c r="I74" s="86"/>
      <c r="J74" s="88"/>
      <c r="K74" s="25" t="e">
        <f>VLOOKUP(A74,Parámetros!$E$2:$F$34,2,0)</f>
        <v>#N/A</v>
      </c>
      <c r="L74" s="86"/>
      <c r="M74" s="86"/>
      <c r="N74" s="86"/>
      <c r="O74" s="86"/>
      <c r="P74" s="81" t="e">
        <f>VLOOKUP(O74,Parámetros!$K$2:$L$3,2,0)</f>
        <v>#N/A</v>
      </c>
      <c r="Q74" s="88"/>
      <c r="R74" s="86"/>
      <c r="S74" s="86"/>
      <c r="T74" s="86"/>
      <c r="U74" s="86"/>
      <c r="V74" s="86"/>
      <c r="W74" s="93"/>
      <c r="X74" s="86"/>
      <c r="Y74" s="86"/>
      <c r="Z74" s="93"/>
      <c r="AA74" s="86"/>
      <c r="AB74" s="86"/>
      <c r="AC74" s="93"/>
      <c r="AD74" s="93"/>
      <c r="AE74" s="93"/>
      <c r="AF74" s="86"/>
      <c r="AG74" s="96"/>
      <c r="AH74" s="96"/>
      <c r="AI74" s="96"/>
    </row>
    <row r="75" spans="1:35">
      <c r="A75" s="83"/>
      <c r="B75" s="86"/>
      <c r="C75" s="25" t="e">
        <f>VLOOKUP(B75,'Código DIVIPOL'!$G$4:$H$1105,2,0)</f>
        <v>#N/A</v>
      </c>
      <c r="D75" s="86"/>
      <c r="E75" s="86"/>
      <c r="F75" s="19" t="e">
        <f>VLOOKUP(E75,Parámetros!$H$2:$I$4,2,0)</f>
        <v>#N/A</v>
      </c>
      <c r="G75" s="86"/>
      <c r="H75" s="86"/>
      <c r="I75" s="86"/>
      <c r="J75" s="88"/>
      <c r="K75" s="25" t="e">
        <f>VLOOKUP(A75,Parámetros!$E$2:$F$34,2,0)</f>
        <v>#N/A</v>
      </c>
      <c r="L75" s="86"/>
      <c r="M75" s="86"/>
      <c r="N75" s="86"/>
      <c r="O75" s="86"/>
      <c r="P75" s="81" t="e">
        <f>VLOOKUP(O75,Parámetros!$K$2:$L$3,2,0)</f>
        <v>#N/A</v>
      </c>
      <c r="Q75" s="88"/>
      <c r="R75" s="86"/>
      <c r="S75" s="86"/>
      <c r="T75" s="86"/>
      <c r="U75" s="86"/>
      <c r="V75" s="86"/>
      <c r="W75" s="93"/>
      <c r="X75" s="86"/>
      <c r="Y75" s="86"/>
      <c r="Z75" s="93"/>
      <c r="AA75" s="86"/>
      <c r="AB75" s="86"/>
      <c r="AC75" s="93"/>
      <c r="AD75" s="93"/>
      <c r="AE75" s="93"/>
      <c r="AF75" s="86"/>
      <c r="AG75" s="96"/>
      <c r="AH75" s="96"/>
      <c r="AI75" s="96"/>
    </row>
    <row r="76" spans="1:35">
      <c r="A76" s="83"/>
      <c r="B76" s="86"/>
      <c r="C76" s="25" t="e">
        <f>VLOOKUP(B76,'Código DIVIPOL'!$G$4:$H$1105,2,0)</f>
        <v>#N/A</v>
      </c>
      <c r="D76" s="86"/>
      <c r="E76" s="86"/>
      <c r="F76" s="19" t="e">
        <f>VLOOKUP(E76,Parámetros!$H$2:$I$4,2,0)</f>
        <v>#N/A</v>
      </c>
      <c r="G76" s="86"/>
      <c r="H76" s="86"/>
      <c r="I76" s="86"/>
      <c r="J76" s="88"/>
      <c r="K76" s="25" t="e">
        <f>VLOOKUP(A76,Parámetros!$E$2:$F$34,2,0)</f>
        <v>#N/A</v>
      </c>
      <c r="L76" s="86"/>
      <c r="M76" s="86"/>
      <c r="N76" s="86"/>
      <c r="O76" s="86"/>
      <c r="P76" s="81" t="e">
        <f>VLOOKUP(O76,Parámetros!$K$2:$L$3,2,0)</f>
        <v>#N/A</v>
      </c>
      <c r="Q76" s="88"/>
      <c r="R76" s="86"/>
      <c r="S76" s="86"/>
      <c r="T76" s="86"/>
      <c r="U76" s="86"/>
      <c r="V76" s="86"/>
      <c r="W76" s="93"/>
      <c r="X76" s="86"/>
      <c r="Y76" s="86"/>
      <c r="Z76" s="93"/>
      <c r="AA76" s="86"/>
      <c r="AB76" s="86"/>
      <c r="AC76" s="93"/>
      <c r="AD76" s="93"/>
      <c r="AE76" s="93"/>
      <c r="AF76" s="86"/>
      <c r="AG76" s="96"/>
      <c r="AH76" s="96"/>
      <c r="AI76" s="96"/>
    </row>
    <row r="77" spans="1:35">
      <c r="A77" s="83"/>
      <c r="B77" s="86"/>
      <c r="C77" s="25" t="e">
        <f>VLOOKUP(B77,'Código DIVIPOL'!$G$4:$H$1105,2,0)</f>
        <v>#N/A</v>
      </c>
      <c r="D77" s="86"/>
      <c r="E77" s="86"/>
      <c r="F77" s="19" t="e">
        <f>VLOOKUP(E77,Parámetros!$H$2:$I$4,2,0)</f>
        <v>#N/A</v>
      </c>
      <c r="G77" s="86"/>
      <c r="H77" s="86"/>
      <c r="I77" s="86"/>
      <c r="J77" s="88"/>
      <c r="K77" s="25" t="e">
        <f>VLOOKUP(A77,Parámetros!$E$2:$F$34,2,0)</f>
        <v>#N/A</v>
      </c>
      <c r="L77" s="86"/>
      <c r="M77" s="86"/>
      <c r="N77" s="86"/>
      <c r="O77" s="86"/>
      <c r="P77" s="81" t="e">
        <f>VLOOKUP(O77,Parámetros!$K$2:$L$3,2,0)</f>
        <v>#N/A</v>
      </c>
      <c r="Q77" s="88"/>
      <c r="R77" s="86"/>
      <c r="S77" s="86"/>
      <c r="T77" s="86"/>
      <c r="U77" s="86"/>
      <c r="V77" s="86"/>
      <c r="W77" s="93"/>
      <c r="X77" s="86"/>
      <c r="Y77" s="86"/>
      <c r="Z77" s="93"/>
      <c r="AA77" s="86"/>
      <c r="AB77" s="86"/>
      <c r="AC77" s="93"/>
      <c r="AD77" s="93"/>
      <c r="AE77" s="93"/>
      <c r="AF77" s="86"/>
      <c r="AG77" s="96"/>
      <c r="AH77" s="96"/>
      <c r="AI77" s="96"/>
    </row>
    <row r="78" spans="1:35">
      <c r="A78" s="83"/>
      <c r="B78" s="86"/>
      <c r="C78" s="25" t="e">
        <f>VLOOKUP(B78,'Código DIVIPOL'!$G$4:$H$1105,2,0)</f>
        <v>#N/A</v>
      </c>
      <c r="D78" s="86"/>
      <c r="E78" s="86"/>
      <c r="F78" s="19" t="e">
        <f>VLOOKUP(E78,Parámetros!$H$2:$I$4,2,0)</f>
        <v>#N/A</v>
      </c>
      <c r="G78" s="86"/>
      <c r="H78" s="86"/>
      <c r="I78" s="86"/>
      <c r="J78" s="88"/>
      <c r="K78" s="25" t="e">
        <f>VLOOKUP(A78,Parámetros!$E$2:$F$34,2,0)</f>
        <v>#N/A</v>
      </c>
      <c r="L78" s="86"/>
      <c r="M78" s="86"/>
      <c r="N78" s="86"/>
      <c r="O78" s="86"/>
      <c r="P78" s="81" t="e">
        <f>VLOOKUP(O78,Parámetros!$K$2:$L$3,2,0)</f>
        <v>#N/A</v>
      </c>
      <c r="Q78" s="88"/>
      <c r="R78" s="86"/>
      <c r="S78" s="86"/>
      <c r="T78" s="86"/>
      <c r="U78" s="86"/>
      <c r="V78" s="86"/>
      <c r="W78" s="93"/>
      <c r="X78" s="86"/>
      <c r="Y78" s="86"/>
      <c r="Z78" s="93"/>
      <c r="AA78" s="86"/>
      <c r="AB78" s="86"/>
      <c r="AC78" s="93"/>
      <c r="AD78" s="93"/>
      <c r="AE78" s="93"/>
      <c r="AF78" s="86"/>
      <c r="AG78" s="96"/>
      <c r="AH78" s="96"/>
      <c r="AI78" s="96"/>
    </row>
    <row r="79" spans="1:35">
      <c r="A79" s="83"/>
      <c r="B79" s="86"/>
      <c r="C79" s="25" t="e">
        <f>VLOOKUP(B79,'Código DIVIPOL'!$G$4:$H$1105,2,0)</f>
        <v>#N/A</v>
      </c>
      <c r="D79" s="86"/>
      <c r="E79" s="86"/>
      <c r="F79" s="19" t="e">
        <f>VLOOKUP(E79,Parámetros!$H$2:$I$4,2,0)</f>
        <v>#N/A</v>
      </c>
      <c r="G79" s="86"/>
      <c r="H79" s="86"/>
      <c r="I79" s="86"/>
      <c r="J79" s="88"/>
      <c r="K79" s="25" t="e">
        <f>VLOOKUP(A79,Parámetros!$E$2:$F$34,2,0)</f>
        <v>#N/A</v>
      </c>
      <c r="L79" s="86"/>
      <c r="M79" s="86"/>
      <c r="N79" s="86"/>
      <c r="O79" s="86"/>
      <c r="P79" s="81" t="e">
        <f>VLOOKUP(O79,Parámetros!$K$2:$L$3,2,0)</f>
        <v>#N/A</v>
      </c>
      <c r="Q79" s="88"/>
      <c r="R79" s="86"/>
      <c r="S79" s="86"/>
      <c r="T79" s="86"/>
      <c r="U79" s="86"/>
      <c r="V79" s="86"/>
      <c r="W79" s="93"/>
      <c r="X79" s="86"/>
      <c r="Y79" s="86"/>
      <c r="Z79" s="93"/>
      <c r="AA79" s="86"/>
      <c r="AB79" s="86"/>
      <c r="AC79" s="93"/>
      <c r="AD79" s="93"/>
      <c r="AE79" s="93"/>
      <c r="AF79" s="86"/>
      <c r="AG79" s="96"/>
      <c r="AH79" s="96"/>
      <c r="AI79" s="96"/>
    </row>
    <row r="80" spans="1:35">
      <c r="A80" s="83"/>
      <c r="B80" s="86"/>
      <c r="C80" s="25" t="e">
        <f>VLOOKUP(B80,'Código DIVIPOL'!$G$4:$H$1105,2,0)</f>
        <v>#N/A</v>
      </c>
      <c r="D80" s="86"/>
      <c r="E80" s="86"/>
      <c r="F80" s="19" t="e">
        <f>VLOOKUP(E80,Parámetros!$H$2:$I$4,2,0)</f>
        <v>#N/A</v>
      </c>
      <c r="G80" s="86"/>
      <c r="H80" s="86"/>
      <c r="I80" s="86"/>
      <c r="J80" s="88"/>
      <c r="K80" s="25" t="e">
        <f>VLOOKUP(A80,Parámetros!$E$2:$F$34,2,0)</f>
        <v>#N/A</v>
      </c>
      <c r="L80" s="86"/>
      <c r="M80" s="86"/>
      <c r="N80" s="86"/>
      <c r="O80" s="86"/>
      <c r="P80" s="81" t="e">
        <f>VLOOKUP(O80,Parámetros!$K$2:$L$3,2,0)</f>
        <v>#N/A</v>
      </c>
      <c r="Q80" s="88"/>
      <c r="R80" s="86"/>
      <c r="S80" s="86"/>
      <c r="T80" s="86"/>
      <c r="U80" s="86"/>
      <c r="V80" s="86"/>
      <c r="W80" s="93"/>
      <c r="X80" s="86"/>
      <c r="Y80" s="86"/>
      <c r="Z80" s="93"/>
      <c r="AA80" s="86"/>
      <c r="AB80" s="86"/>
      <c r="AC80" s="93"/>
      <c r="AD80" s="93"/>
      <c r="AE80" s="93"/>
      <c r="AF80" s="86"/>
      <c r="AG80" s="96"/>
      <c r="AH80" s="96"/>
      <c r="AI80" s="96"/>
    </row>
    <row r="81" spans="1:35">
      <c r="A81" s="83"/>
      <c r="B81" s="86"/>
      <c r="C81" s="25" t="e">
        <f>VLOOKUP(B81,'Código DIVIPOL'!$G$4:$H$1105,2,0)</f>
        <v>#N/A</v>
      </c>
      <c r="D81" s="86"/>
      <c r="E81" s="86"/>
      <c r="F81" s="19" t="e">
        <f>VLOOKUP(E81,Parámetros!$H$2:$I$4,2,0)</f>
        <v>#N/A</v>
      </c>
      <c r="G81" s="86"/>
      <c r="H81" s="86"/>
      <c r="I81" s="86"/>
      <c r="J81" s="88"/>
      <c r="K81" s="25" t="e">
        <f>VLOOKUP(A81,Parámetros!$E$2:$F$34,2,0)</f>
        <v>#N/A</v>
      </c>
      <c r="L81" s="86"/>
      <c r="M81" s="86"/>
      <c r="N81" s="86"/>
      <c r="O81" s="86"/>
      <c r="P81" s="81" t="e">
        <f>VLOOKUP(O81,Parámetros!$K$2:$L$3,2,0)</f>
        <v>#N/A</v>
      </c>
      <c r="Q81" s="88"/>
      <c r="R81" s="86"/>
      <c r="S81" s="86"/>
      <c r="T81" s="86"/>
      <c r="U81" s="86"/>
      <c r="V81" s="86"/>
      <c r="W81" s="93"/>
      <c r="X81" s="86"/>
      <c r="Y81" s="86"/>
      <c r="Z81" s="93"/>
      <c r="AA81" s="86"/>
      <c r="AB81" s="86"/>
      <c r="AC81" s="93"/>
      <c r="AD81" s="93"/>
      <c r="AE81" s="93"/>
      <c r="AF81" s="86"/>
      <c r="AG81" s="96"/>
      <c r="AH81" s="96"/>
      <c r="AI81" s="96"/>
    </row>
    <row r="82" spans="1:35">
      <c r="A82" s="83"/>
      <c r="B82" s="86"/>
      <c r="C82" s="25" t="e">
        <f>VLOOKUP(B82,'Código DIVIPOL'!$G$4:$H$1105,2,0)</f>
        <v>#N/A</v>
      </c>
      <c r="D82" s="86"/>
      <c r="E82" s="86"/>
      <c r="F82" s="19" t="e">
        <f>VLOOKUP(E82,Parámetros!$H$2:$I$4,2,0)</f>
        <v>#N/A</v>
      </c>
      <c r="G82" s="86"/>
      <c r="H82" s="86"/>
      <c r="I82" s="86"/>
      <c r="J82" s="88"/>
      <c r="K82" s="25" t="e">
        <f>VLOOKUP(A82,Parámetros!$E$2:$F$34,2,0)</f>
        <v>#N/A</v>
      </c>
      <c r="L82" s="86"/>
      <c r="M82" s="86"/>
      <c r="N82" s="86"/>
      <c r="O82" s="86"/>
      <c r="P82" s="81" t="e">
        <f>VLOOKUP(O82,Parámetros!$K$2:$L$3,2,0)</f>
        <v>#N/A</v>
      </c>
      <c r="Q82" s="88"/>
      <c r="R82" s="86"/>
      <c r="S82" s="86"/>
      <c r="T82" s="86"/>
      <c r="U82" s="86"/>
      <c r="V82" s="86"/>
      <c r="W82" s="93"/>
      <c r="X82" s="86"/>
      <c r="Y82" s="86"/>
      <c r="Z82" s="93"/>
      <c r="AA82" s="86"/>
      <c r="AB82" s="86"/>
      <c r="AC82" s="93"/>
      <c r="AD82" s="93"/>
      <c r="AE82" s="93"/>
      <c r="AF82" s="86"/>
      <c r="AG82" s="96"/>
      <c r="AH82" s="96"/>
      <c r="AI82" s="96"/>
    </row>
    <row r="83" spans="1:35">
      <c r="A83" s="83"/>
      <c r="B83" s="86"/>
      <c r="C83" s="25" t="e">
        <f>VLOOKUP(B83,'Código DIVIPOL'!$G$4:$H$1105,2,0)</f>
        <v>#N/A</v>
      </c>
      <c r="D83" s="86"/>
      <c r="E83" s="86"/>
      <c r="F83" s="19" t="e">
        <f>VLOOKUP(E83,Parámetros!$H$2:$I$4,2,0)</f>
        <v>#N/A</v>
      </c>
      <c r="G83" s="86"/>
      <c r="H83" s="86"/>
      <c r="I83" s="86"/>
      <c r="J83" s="88"/>
      <c r="K83" s="25" t="e">
        <f>VLOOKUP(A83,Parámetros!$E$2:$F$34,2,0)</f>
        <v>#N/A</v>
      </c>
      <c r="L83" s="86"/>
      <c r="M83" s="86"/>
      <c r="N83" s="86"/>
      <c r="O83" s="86"/>
      <c r="P83" s="81" t="e">
        <f>VLOOKUP(O83,Parámetros!$K$2:$L$3,2,0)</f>
        <v>#N/A</v>
      </c>
      <c r="Q83" s="88"/>
      <c r="R83" s="86"/>
      <c r="S83" s="86"/>
      <c r="T83" s="86"/>
      <c r="U83" s="86"/>
      <c r="V83" s="86"/>
      <c r="W83" s="93"/>
      <c r="X83" s="86"/>
      <c r="Y83" s="86"/>
      <c r="Z83" s="93"/>
      <c r="AA83" s="86"/>
      <c r="AB83" s="86"/>
      <c r="AC83" s="93"/>
      <c r="AD83" s="93"/>
      <c r="AE83" s="93"/>
      <c r="AF83" s="86"/>
      <c r="AG83" s="96"/>
      <c r="AH83" s="96"/>
      <c r="AI83" s="96"/>
    </row>
    <row r="84" spans="1:35">
      <c r="A84" s="83"/>
      <c r="B84" s="86"/>
      <c r="C84" s="25" t="e">
        <f>VLOOKUP(B84,'Código DIVIPOL'!$G$4:$H$1105,2,0)</f>
        <v>#N/A</v>
      </c>
      <c r="D84" s="86"/>
      <c r="E84" s="86"/>
      <c r="F84" s="19" t="e">
        <f>VLOOKUP(E84,Parámetros!$H$2:$I$4,2,0)</f>
        <v>#N/A</v>
      </c>
      <c r="G84" s="86"/>
      <c r="H84" s="86"/>
      <c r="I84" s="86"/>
      <c r="J84" s="88"/>
      <c r="K84" s="25" t="e">
        <f>VLOOKUP(A84,Parámetros!$E$2:$F$34,2,0)</f>
        <v>#N/A</v>
      </c>
      <c r="L84" s="86"/>
      <c r="M84" s="86"/>
      <c r="N84" s="86"/>
      <c r="O84" s="86"/>
      <c r="P84" s="81" t="e">
        <f>VLOOKUP(O84,Parámetros!$K$2:$L$3,2,0)</f>
        <v>#N/A</v>
      </c>
      <c r="Q84" s="88"/>
      <c r="R84" s="86"/>
      <c r="S84" s="86"/>
      <c r="T84" s="86"/>
      <c r="U84" s="86"/>
      <c r="V84" s="86"/>
      <c r="W84" s="93"/>
      <c r="X84" s="86"/>
      <c r="Y84" s="86"/>
      <c r="Z84" s="93"/>
      <c r="AA84" s="86"/>
      <c r="AB84" s="86"/>
      <c r="AC84" s="93"/>
      <c r="AD84" s="93"/>
      <c r="AE84" s="93"/>
      <c r="AF84" s="86"/>
      <c r="AG84" s="96"/>
      <c r="AH84" s="96"/>
      <c r="AI84" s="96"/>
    </row>
    <row r="85" spans="1:35">
      <c r="A85" s="83"/>
      <c r="B85" s="86"/>
      <c r="C85" s="25" t="e">
        <f>VLOOKUP(B85,'Código DIVIPOL'!$G$4:$H$1105,2,0)</f>
        <v>#N/A</v>
      </c>
      <c r="D85" s="86"/>
      <c r="E85" s="86"/>
      <c r="F85" s="19" t="e">
        <f>VLOOKUP(E85,Parámetros!$H$2:$I$4,2,0)</f>
        <v>#N/A</v>
      </c>
      <c r="G85" s="86"/>
      <c r="H85" s="86"/>
      <c r="I85" s="86"/>
      <c r="J85" s="88"/>
      <c r="K85" s="25" t="e">
        <f>VLOOKUP(A85,Parámetros!$E$2:$F$34,2,0)</f>
        <v>#N/A</v>
      </c>
      <c r="L85" s="86"/>
      <c r="M85" s="86"/>
      <c r="N85" s="86"/>
      <c r="O85" s="86"/>
      <c r="P85" s="81" t="e">
        <f>VLOOKUP(O85,Parámetros!$K$2:$L$3,2,0)</f>
        <v>#N/A</v>
      </c>
      <c r="Q85" s="88"/>
      <c r="R85" s="86"/>
      <c r="S85" s="86"/>
      <c r="T85" s="86"/>
      <c r="U85" s="86"/>
      <c r="V85" s="86"/>
      <c r="W85" s="93"/>
      <c r="X85" s="86"/>
      <c r="Y85" s="86"/>
      <c r="Z85" s="93"/>
      <c r="AA85" s="86"/>
      <c r="AB85" s="86"/>
      <c r="AC85" s="93"/>
      <c r="AD85" s="93"/>
      <c r="AE85" s="93"/>
      <c r="AF85" s="86"/>
      <c r="AG85" s="96"/>
      <c r="AH85" s="96"/>
      <c r="AI85" s="96"/>
    </row>
    <row r="86" spans="1:35">
      <c r="A86" s="83"/>
      <c r="B86" s="86"/>
      <c r="C86" s="25" t="e">
        <f>VLOOKUP(B86,'Código DIVIPOL'!$G$4:$H$1105,2,0)</f>
        <v>#N/A</v>
      </c>
      <c r="D86" s="86"/>
      <c r="E86" s="86"/>
      <c r="F86" s="19" t="e">
        <f>VLOOKUP(E86,Parámetros!$H$2:$I$4,2,0)</f>
        <v>#N/A</v>
      </c>
      <c r="G86" s="86"/>
      <c r="H86" s="86"/>
      <c r="I86" s="86"/>
      <c r="J86" s="88"/>
      <c r="K86" s="25" t="e">
        <f>VLOOKUP(A86,Parámetros!$E$2:$F$34,2,0)</f>
        <v>#N/A</v>
      </c>
      <c r="L86" s="86"/>
      <c r="M86" s="86"/>
      <c r="N86" s="86"/>
      <c r="O86" s="86"/>
      <c r="P86" s="81" t="e">
        <f>VLOOKUP(O86,Parámetros!$K$2:$L$3,2,0)</f>
        <v>#N/A</v>
      </c>
      <c r="Q86" s="88"/>
      <c r="R86" s="86"/>
      <c r="S86" s="86"/>
      <c r="T86" s="86"/>
      <c r="U86" s="86"/>
      <c r="V86" s="86"/>
      <c r="W86" s="93"/>
      <c r="X86" s="86"/>
      <c r="Y86" s="86"/>
      <c r="Z86" s="93"/>
      <c r="AA86" s="86"/>
      <c r="AB86" s="86"/>
      <c r="AC86" s="93"/>
      <c r="AD86" s="93"/>
      <c r="AE86" s="93"/>
      <c r="AF86" s="86"/>
      <c r="AG86" s="96"/>
      <c r="AH86" s="96"/>
      <c r="AI86" s="96"/>
    </row>
    <row r="87" spans="1:35">
      <c r="A87" s="83"/>
      <c r="B87" s="86"/>
      <c r="C87" s="25" t="e">
        <f>VLOOKUP(B87,'Código DIVIPOL'!$G$4:$H$1105,2,0)</f>
        <v>#N/A</v>
      </c>
      <c r="D87" s="86"/>
      <c r="E87" s="86"/>
      <c r="F87" s="19" t="e">
        <f>VLOOKUP(E87,Parámetros!$H$2:$I$4,2,0)</f>
        <v>#N/A</v>
      </c>
      <c r="G87" s="86"/>
      <c r="H87" s="86"/>
      <c r="I87" s="86"/>
      <c r="J87" s="88"/>
      <c r="K87" s="25" t="e">
        <f>VLOOKUP(A87,Parámetros!$E$2:$F$34,2,0)</f>
        <v>#N/A</v>
      </c>
      <c r="L87" s="86"/>
      <c r="M87" s="86"/>
      <c r="N87" s="86"/>
      <c r="O87" s="86"/>
      <c r="P87" s="81" t="e">
        <f>VLOOKUP(O87,Parámetros!$K$2:$L$3,2,0)</f>
        <v>#N/A</v>
      </c>
      <c r="Q87" s="88"/>
      <c r="R87" s="86"/>
      <c r="S87" s="86"/>
      <c r="T87" s="86"/>
      <c r="U87" s="86"/>
      <c r="V87" s="86"/>
      <c r="W87" s="93"/>
      <c r="X87" s="86"/>
      <c r="Y87" s="86"/>
      <c r="Z87" s="93"/>
      <c r="AA87" s="86"/>
      <c r="AB87" s="86"/>
      <c r="AC87" s="93"/>
      <c r="AD87" s="93"/>
      <c r="AE87" s="93"/>
      <c r="AF87" s="86"/>
      <c r="AG87" s="96"/>
      <c r="AH87" s="96"/>
      <c r="AI87" s="96"/>
    </row>
    <row r="88" spans="1:35">
      <c r="A88" s="83"/>
      <c r="B88" s="86"/>
      <c r="C88" s="25" t="e">
        <f>VLOOKUP(B88,'Código DIVIPOL'!$G$4:$H$1105,2,0)</f>
        <v>#N/A</v>
      </c>
      <c r="D88" s="86"/>
      <c r="E88" s="86"/>
      <c r="F88" s="19" t="e">
        <f>VLOOKUP(E88,Parámetros!$H$2:$I$4,2,0)</f>
        <v>#N/A</v>
      </c>
      <c r="G88" s="86"/>
      <c r="H88" s="86"/>
      <c r="I88" s="86"/>
      <c r="J88" s="88"/>
      <c r="K88" s="25" t="e">
        <f>VLOOKUP(A88,Parámetros!$E$2:$F$34,2,0)</f>
        <v>#N/A</v>
      </c>
      <c r="L88" s="86"/>
      <c r="M88" s="86"/>
      <c r="N88" s="86"/>
      <c r="O88" s="86"/>
      <c r="P88" s="81" t="e">
        <f>VLOOKUP(O88,Parámetros!$K$2:$L$3,2,0)</f>
        <v>#N/A</v>
      </c>
      <c r="Q88" s="88"/>
      <c r="R88" s="86"/>
      <c r="S88" s="86"/>
      <c r="T88" s="86"/>
      <c r="U88" s="86"/>
      <c r="V88" s="86"/>
      <c r="W88" s="93"/>
      <c r="X88" s="86"/>
      <c r="Y88" s="86"/>
      <c r="Z88" s="93"/>
      <c r="AA88" s="86"/>
      <c r="AB88" s="86"/>
      <c r="AC88" s="93"/>
      <c r="AD88" s="93"/>
      <c r="AE88" s="93"/>
      <c r="AF88" s="86"/>
      <c r="AG88" s="96"/>
      <c r="AH88" s="96"/>
      <c r="AI88" s="96"/>
    </row>
    <row r="89" spans="1:35">
      <c r="A89" s="83"/>
      <c r="B89" s="86"/>
      <c r="C89" s="25" t="e">
        <f>VLOOKUP(B89,'Código DIVIPOL'!$G$4:$H$1105,2,0)</f>
        <v>#N/A</v>
      </c>
      <c r="D89" s="86"/>
      <c r="E89" s="86"/>
      <c r="F89" s="19" t="e">
        <f>VLOOKUP(E89,Parámetros!$H$2:$I$4,2,0)</f>
        <v>#N/A</v>
      </c>
      <c r="G89" s="86"/>
      <c r="H89" s="86"/>
      <c r="I89" s="86"/>
      <c r="J89" s="88"/>
      <c r="K89" s="25" t="e">
        <f>VLOOKUP(A89,Parámetros!$E$2:$F$34,2,0)</f>
        <v>#N/A</v>
      </c>
      <c r="L89" s="86"/>
      <c r="M89" s="86"/>
      <c r="N89" s="86"/>
      <c r="O89" s="86"/>
      <c r="P89" s="81" t="e">
        <f>VLOOKUP(O89,Parámetros!$K$2:$L$3,2,0)</f>
        <v>#N/A</v>
      </c>
      <c r="Q89" s="88"/>
      <c r="R89" s="86"/>
      <c r="S89" s="86"/>
      <c r="T89" s="86"/>
      <c r="U89" s="86"/>
      <c r="V89" s="86"/>
      <c r="W89" s="93"/>
      <c r="X89" s="86"/>
      <c r="Y89" s="86"/>
      <c r="Z89" s="93"/>
      <c r="AA89" s="86"/>
      <c r="AB89" s="86"/>
      <c r="AC89" s="93"/>
      <c r="AD89" s="93"/>
      <c r="AE89" s="93"/>
      <c r="AF89" s="86"/>
      <c r="AG89" s="96"/>
      <c r="AH89" s="96"/>
      <c r="AI89" s="96"/>
    </row>
    <row r="90" spans="1:35">
      <c r="A90" s="83"/>
      <c r="B90" s="86"/>
      <c r="C90" s="25" t="e">
        <f>VLOOKUP(B90,'Código DIVIPOL'!$G$4:$H$1105,2,0)</f>
        <v>#N/A</v>
      </c>
      <c r="D90" s="86"/>
      <c r="E90" s="86"/>
      <c r="F90" s="19" t="e">
        <f>VLOOKUP(E90,Parámetros!$H$2:$I$4,2,0)</f>
        <v>#N/A</v>
      </c>
      <c r="G90" s="86"/>
      <c r="H90" s="86"/>
      <c r="I90" s="86"/>
      <c r="J90" s="88"/>
      <c r="K90" s="25" t="e">
        <f>VLOOKUP(A90,Parámetros!$E$2:$F$34,2,0)</f>
        <v>#N/A</v>
      </c>
      <c r="L90" s="86"/>
      <c r="M90" s="86"/>
      <c r="N90" s="86"/>
      <c r="O90" s="86"/>
      <c r="P90" s="81" t="e">
        <f>VLOOKUP(O90,Parámetros!$K$2:$L$3,2,0)</f>
        <v>#N/A</v>
      </c>
      <c r="Q90" s="88"/>
      <c r="R90" s="86"/>
      <c r="S90" s="86"/>
      <c r="T90" s="86"/>
      <c r="U90" s="86"/>
      <c r="V90" s="86"/>
      <c r="W90" s="93"/>
      <c r="X90" s="86"/>
      <c r="Y90" s="86"/>
      <c r="Z90" s="93"/>
      <c r="AA90" s="86"/>
      <c r="AB90" s="86"/>
      <c r="AC90" s="93"/>
      <c r="AD90" s="93"/>
      <c r="AE90" s="93"/>
      <c r="AF90" s="86"/>
      <c r="AG90" s="96"/>
      <c r="AH90" s="96"/>
      <c r="AI90" s="96"/>
    </row>
    <row r="91" spans="1:35">
      <c r="A91" s="83"/>
      <c r="B91" s="86"/>
      <c r="C91" s="25" t="e">
        <f>VLOOKUP(B91,'Código DIVIPOL'!$G$4:$H$1105,2,0)</f>
        <v>#N/A</v>
      </c>
      <c r="D91" s="86"/>
      <c r="E91" s="86"/>
      <c r="F91" s="19" t="e">
        <f>VLOOKUP(E91,Parámetros!$H$2:$I$4,2,0)</f>
        <v>#N/A</v>
      </c>
      <c r="G91" s="86"/>
      <c r="H91" s="86"/>
      <c r="I91" s="86"/>
      <c r="J91" s="88"/>
      <c r="K91" s="25" t="e">
        <f>VLOOKUP(A91,Parámetros!$E$2:$F$34,2,0)</f>
        <v>#N/A</v>
      </c>
      <c r="L91" s="86"/>
      <c r="M91" s="86"/>
      <c r="N91" s="86"/>
      <c r="O91" s="86"/>
      <c r="P91" s="81" t="e">
        <f>VLOOKUP(O91,Parámetros!$K$2:$L$3,2,0)</f>
        <v>#N/A</v>
      </c>
      <c r="Q91" s="88"/>
      <c r="R91" s="86"/>
      <c r="S91" s="86"/>
      <c r="T91" s="86"/>
      <c r="U91" s="86"/>
      <c r="V91" s="86"/>
      <c r="W91" s="93"/>
      <c r="X91" s="86"/>
      <c r="Y91" s="86"/>
      <c r="Z91" s="93"/>
      <c r="AA91" s="86"/>
      <c r="AB91" s="86"/>
      <c r="AC91" s="93"/>
      <c r="AD91" s="93"/>
      <c r="AE91" s="93"/>
      <c r="AF91" s="86"/>
      <c r="AG91" s="96"/>
      <c r="AH91" s="96"/>
      <c r="AI91" s="96"/>
    </row>
    <row r="92" spans="1:35">
      <c r="A92" s="83"/>
      <c r="B92" s="86"/>
      <c r="C92" s="25" t="e">
        <f>VLOOKUP(B92,'Código DIVIPOL'!$G$4:$H$1105,2,0)</f>
        <v>#N/A</v>
      </c>
      <c r="D92" s="86"/>
      <c r="E92" s="86"/>
      <c r="F92" s="19" t="e">
        <f>VLOOKUP(E92,Parámetros!$H$2:$I$4,2,0)</f>
        <v>#N/A</v>
      </c>
      <c r="G92" s="86"/>
      <c r="H92" s="86"/>
      <c r="I92" s="86"/>
      <c r="J92" s="88"/>
      <c r="K92" s="25" t="e">
        <f>VLOOKUP(A92,Parámetros!$E$2:$F$34,2,0)</f>
        <v>#N/A</v>
      </c>
      <c r="L92" s="86"/>
      <c r="M92" s="86"/>
      <c r="N92" s="86"/>
      <c r="O92" s="86"/>
      <c r="P92" s="81" t="e">
        <f>VLOOKUP(O92,Parámetros!$K$2:$L$3,2,0)</f>
        <v>#N/A</v>
      </c>
      <c r="Q92" s="88"/>
      <c r="R92" s="86"/>
      <c r="S92" s="86"/>
      <c r="T92" s="86"/>
      <c r="U92" s="86"/>
      <c r="V92" s="86"/>
      <c r="W92" s="93"/>
      <c r="X92" s="86"/>
      <c r="Y92" s="86"/>
      <c r="Z92" s="93"/>
      <c r="AA92" s="86"/>
      <c r="AB92" s="86"/>
      <c r="AC92" s="93"/>
      <c r="AD92" s="93"/>
      <c r="AE92" s="93"/>
      <c r="AF92" s="86"/>
      <c r="AG92" s="96"/>
      <c r="AH92" s="96"/>
      <c r="AI92" s="96"/>
    </row>
    <row r="93" spans="1:35">
      <c r="A93" s="83"/>
      <c r="B93" s="86"/>
      <c r="C93" s="25" t="e">
        <f>VLOOKUP(B93,'Código DIVIPOL'!$G$4:$H$1105,2,0)</f>
        <v>#N/A</v>
      </c>
      <c r="D93" s="86"/>
      <c r="E93" s="86"/>
      <c r="F93" s="19" t="e">
        <f>VLOOKUP(E93,Parámetros!$H$2:$I$4,2,0)</f>
        <v>#N/A</v>
      </c>
      <c r="G93" s="86"/>
      <c r="H93" s="86"/>
      <c r="I93" s="86"/>
      <c r="J93" s="88"/>
      <c r="K93" s="25" t="e">
        <f>VLOOKUP(A93,Parámetros!$E$2:$F$34,2,0)</f>
        <v>#N/A</v>
      </c>
      <c r="L93" s="86"/>
      <c r="M93" s="86"/>
      <c r="N93" s="86"/>
      <c r="O93" s="86"/>
      <c r="P93" s="81" t="e">
        <f>VLOOKUP(O93,Parámetros!$K$2:$L$3,2,0)</f>
        <v>#N/A</v>
      </c>
      <c r="Q93" s="88"/>
      <c r="R93" s="86"/>
      <c r="S93" s="86"/>
      <c r="T93" s="86"/>
      <c r="U93" s="86"/>
      <c r="V93" s="86"/>
      <c r="W93" s="93"/>
      <c r="X93" s="86"/>
      <c r="Y93" s="86"/>
      <c r="Z93" s="93"/>
      <c r="AA93" s="86"/>
      <c r="AB93" s="86"/>
      <c r="AC93" s="93"/>
      <c r="AD93" s="93"/>
      <c r="AE93" s="93"/>
      <c r="AF93" s="86"/>
      <c r="AG93" s="96"/>
      <c r="AH93" s="96"/>
      <c r="AI93" s="96"/>
    </row>
    <row r="94" spans="1:35">
      <c r="A94" s="83"/>
      <c r="B94" s="86"/>
      <c r="C94" s="25" t="e">
        <f>VLOOKUP(B94,'Código DIVIPOL'!$G$4:$H$1105,2,0)</f>
        <v>#N/A</v>
      </c>
      <c r="D94" s="86"/>
      <c r="E94" s="86"/>
      <c r="F94" s="19" t="e">
        <f>VLOOKUP(E94,Parámetros!$H$2:$I$4,2,0)</f>
        <v>#N/A</v>
      </c>
      <c r="G94" s="86"/>
      <c r="H94" s="86"/>
      <c r="I94" s="86"/>
      <c r="J94" s="88"/>
      <c r="K94" s="25" t="e">
        <f>VLOOKUP(A94,Parámetros!$E$2:$F$34,2,0)</f>
        <v>#N/A</v>
      </c>
      <c r="L94" s="86"/>
      <c r="M94" s="86"/>
      <c r="N94" s="86"/>
      <c r="O94" s="86"/>
      <c r="P94" s="81" t="e">
        <f>VLOOKUP(O94,Parámetros!$K$2:$L$3,2,0)</f>
        <v>#N/A</v>
      </c>
      <c r="Q94" s="88"/>
      <c r="R94" s="86"/>
      <c r="S94" s="86"/>
      <c r="T94" s="86"/>
      <c r="U94" s="86"/>
      <c r="V94" s="86"/>
      <c r="W94" s="93"/>
      <c r="X94" s="86"/>
      <c r="Y94" s="86"/>
      <c r="Z94" s="93"/>
      <c r="AA94" s="86"/>
      <c r="AB94" s="86"/>
      <c r="AC94" s="93"/>
      <c r="AD94" s="93"/>
      <c r="AE94" s="93"/>
      <c r="AF94" s="86"/>
      <c r="AG94" s="96"/>
      <c r="AH94" s="96"/>
      <c r="AI94" s="96"/>
    </row>
    <row r="95" spans="1:35">
      <c r="A95" s="83"/>
      <c r="B95" s="86"/>
      <c r="C95" s="25" t="e">
        <f>VLOOKUP(B95,'Código DIVIPOL'!$G$4:$H$1105,2,0)</f>
        <v>#N/A</v>
      </c>
      <c r="D95" s="86"/>
      <c r="E95" s="86"/>
      <c r="F95" s="19" t="e">
        <f>VLOOKUP(E95,Parámetros!$H$2:$I$4,2,0)</f>
        <v>#N/A</v>
      </c>
      <c r="G95" s="86"/>
      <c r="H95" s="86"/>
      <c r="I95" s="86"/>
      <c r="J95" s="88"/>
      <c r="K95" s="25" t="e">
        <f>VLOOKUP(A95,Parámetros!$E$2:$F$34,2,0)</f>
        <v>#N/A</v>
      </c>
      <c r="L95" s="86"/>
      <c r="M95" s="86"/>
      <c r="N95" s="86"/>
      <c r="O95" s="86"/>
      <c r="P95" s="81" t="e">
        <f>VLOOKUP(O95,Parámetros!$K$2:$L$3,2,0)</f>
        <v>#N/A</v>
      </c>
      <c r="Q95" s="88"/>
      <c r="R95" s="86"/>
      <c r="S95" s="86"/>
      <c r="T95" s="86"/>
      <c r="U95" s="86"/>
      <c r="V95" s="86"/>
      <c r="W95" s="93"/>
      <c r="X95" s="86"/>
      <c r="Y95" s="86"/>
      <c r="Z95" s="93"/>
      <c r="AA95" s="86"/>
      <c r="AB95" s="86"/>
      <c r="AC95" s="93"/>
      <c r="AD95" s="93"/>
      <c r="AE95" s="93"/>
      <c r="AF95" s="86"/>
      <c r="AG95" s="96"/>
      <c r="AH95" s="96"/>
      <c r="AI95" s="96"/>
    </row>
    <row r="96" spans="1:35">
      <c r="A96" s="83"/>
      <c r="B96" s="86"/>
      <c r="C96" s="25" t="e">
        <f>VLOOKUP(B96,'Código DIVIPOL'!$G$4:$H$1105,2,0)</f>
        <v>#N/A</v>
      </c>
      <c r="D96" s="86"/>
      <c r="E96" s="86"/>
      <c r="F96" s="19" t="e">
        <f>VLOOKUP(E96,Parámetros!$H$2:$I$4,2,0)</f>
        <v>#N/A</v>
      </c>
      <c r="G96" s="86"/>
      <c r="H96" s="86"/>
      <c r="I96" s="86"/>
      <c r="J96" s="88"/>
      <c r="K96" s="25" t="e">
        <f>VLOOKUP(A96,Parámetros!$E$2:$F$34,2,0)</f>
        <v>#N/A</v>
      </c>
      <c r="L96" s="86"/>
      <c r="M96" s="86"/>
      <c r="N96" s="86"/>
      <c r="O96" s="86"/>
      <c r="P96" s="81" t="e">
        <f>VLOOKUP(O96,Parámetros!$K$2:$L$3,2,0)</f>
        <v>#N/A</v>
      </c>
      <c r="Q96" s="88"/>
      <c r="R96" s="86"/>
      <c r="S96" s="86"/>
      <c r="T96" s="86"/>
      <c r="U96" s="86"/>
      <c r="V96" s="86"/>
      <c r="W96" s="93"/>
      <c r="X96" s="86"/>
      <c r="Y96" s="86"/>
      <c r="Z96" s="93"/>
      <c r="AA96" s="86"/>
      <c r="AB96" s="86"/>
      <c r="AC96" s="93"/>
      <c r="AD96" s="93"/>
      <c r="AE96" s="93"/>
      <c r="AF96" s="86"/>
      <c r="AG96" s="96"/>
      <c r="AH96" s="96"/>
      <c r="AI96" s="96"/>
    </row>
    <row r="97" spans="1:35">
      <c r="A97" s="83"/>
      <c r="B97" s="86"/>
      <c r="C97" s="25" t="e">
        <f>VLOOKUP(B97,'Código DIVIPOL'!$G$4:$H$1105,2,0)</f>
        <v>#N/A</v>
      </c>
      <c r="D97" s="86"/>
      <c r="E97" s="86"/>
      <c r="F97" s="19" t="e">
        <f>VLOOKUP(E97,Parámetros!$H$2:$I$4,2,0)</f>
        <v>#N/A</v>
      </c>
      <c r="G97" s="86"/>
      <c r="H97" s="86"/>
      <c r="I97" s="86"/>
      <c r="J97" s="88"/>
      <c r="K97" s="25" t="e">
        <f>VLOOKUP(A97,Parámetros!$E$2:$F$34,2,0)</f>
        <v>#N/A</v>
      </c>
      <c r="L97" s="86"/>
      <c r="M97" s="86"/>
      <c r="N97" s="86"/>
      <c r="O97" s="86"/>
      <c r="P97" s="81" t="e">
        <f>VLOOKUP(O97,Parámetros!$K$2:$L$3,2,0)</f>
        <v>#N/A</v>
      </c>
      <c r="Q97" s="88"/>
      <c r="R97" s="86"/>
      <c r="S97" s="86"/>
      <c r="T97" s="86"/>
      <c r="U97" s="86"/>
      <c r="V97" s="86"/>
      <c r="W97" s="93"/>
      <c r="X97" s="86"/>
      <c r="Y97" s="86"/>
      <c r="Z97" s="93"/>
      <c r="AA97" s="86"/>
      <c r="AB97" s="86"/>
      <c r="AC97" s="93"/>
      <c r="AD97" s="93"/>
      <c r="AE97" s="93"/>
      <c r="AF97" s="86"/>
      <c r="AG97" s="96"/>
      <c r="AH97" s="96"/>
      <c r="AI97" s="96"/>
    </row>
    <row r="98" spans="1:35">
      <c r="A98" s="83"/>
      <c r="B98" s="86"/>
      <c r="C98" s="25" t="e">
        <f>VLOOKUP(B98,'Código DIVIPOL'!$G$4:$H$1105,2,0)</f>
        <v>#N/A</v>
      </c>
      <c r="D98" s="86"/>
      <c r="E98" s="86"/>
      <c r="F98" s="19" t="e">
        <f>VLOOKUP(E98,Parámetros!$H$2:$I$4,2,0)</f>
        <v>#N/A</v>
      </c>
      <c r="G98" s="86"/>
      <c r="H98" s="86"/>
      <c r="I98" s="86"/>
      <c r="J98" s="88"/>
      <c r="K98" s="25" t="e">
        <f>VLOOKUP(A98,Parámetros!$E$2:$F$34,2,0)</f>
        <v>#N/A</v>
      </c>
      <c r="L98" s="86"/>
      <c r="M98" s="86"/>
      <c r="N98" s="86"/>
      <c r="O98" s="86"/>
      <c r="P98" s="81" t="e">
        <f>VLOOKUP(O98,Parámetros!$K$2:$L$3,2,0)</f>
        <v>#N/A</v>
      </c>
      <c r="Q98" s="88"/>
      <c r="R98" s="86"/>
      <c r="S98" s="86"/>
      <c r="T98" s="86"/>
      <c r="U98" s="86"/>
      <c r="V98" s="86"/>
      <c r="W98" s="93"/>
      <c r="X98" s="86"/>
      <c r="Y98" s="86"/>
      <c r="Z98" s="93"/>
      <c r="AA98" s="86"/>
      <c r="AB98" s="86"/>
      <c r="AC98" s="93"/>
      <c r="AD98" s="93"/>
      <c r="AE98" s="93"/>
      <c r="AF98" s="86"/>
      <c r="AG98" s="96"/>
      <c r="AH98" s="96"/>
      <c r="AI98" s="96"/>
    </row>
    <row r="99" spans="1:35">
      <c r="A99" s="83"/>
      <c r="B99" s="86"/>
      <c r="C99" s="25" t="e">
        <f>VLOOKUP(B99,'Código DIVIPOL'!$G$4:$H$1105,2,0)</f>
        <v>#N/A</v>
      </c>
      <c r="D99" s="86"/>
      <c r="E99" s="86"/>
      <c r="F99" s="19" t="e">
        <f>VLOOKUP(E99,Parámetros!$H$2:$I$4,2,0)</f>
        <v>#N/A</v>
      </c>
      <c r="G99" s="86"/>
      <c r="H99" s="86"/>
      <c r="I99" s="86"/>
      <c r="J99" s="88"/>
      <c r="K99" s="25" t="e">
        <f>VLOOKUP(A99,Parámetros!$E$2:$F$34,2,0)</f>
        <v>#N/A</v>
      </c>
      <c r="L99" s="86"/>
      <c r="M99" s="86"/>
      <c r="N99" s="86"/>
      <c r="O99" s="86"/>
      <c r="P99" s="81" t="e">
        <f>VLOOKUP(O99,Parámetros!$K$2:$L$3,2,0)</f>
        <v>#N/A</v>
      </c>
      <c r="Q99" s="88"/>
      <c r="R99" s="86"/>
      <c r="S99" s="86"/>
      <c r="T99" s="86"/>
      <c r="U99" s="86"/>
      <c r="V99" s="86"/>
      <c r="W99" s="93"/>
      <c r="X99" s="86"/>
      <c r="Y99" s="86"/>
      <c r="Z99" s="93"/>
      <c r="AA99" s="86"/>
      <c r="AB99" s="86"/>
      <c r="AC99" s="93"/>
      <c r="AD99" s="93"/>
      <c r="AE99" s="93"/>
      <c r="AF99" s="86"/>
      <c r="AG99" s="96"/>
      <c r="AH99" s="96"/>
      <c r="AI99" s="96"/>
    </row>
    <row r="100" spans="1:35">
      <c r="A100" s="83"/>
      <c r="B100" s="86"/>
      <c r="C100" s="25" t="e">
        <f>VLOOKUP(B100,'Código DIVIPOL'!$G$4:$H$1105,2,0)</f>
        <v>#N/A</v>
      </c>
      <c r="D100" s="86"/>
      <c r="E100" s="86"/>
      <c r="F100" s="19" t="e">
        <f>VLOOKUP(E100,Parámetros!$H$2:$I$4,2,0)</f>
        <v>#N/A</v>
      </c>
      <c r="G100" s="86"/>
      <c r="H100" s="86"/>
      <c r="I100" s="86"/>
      <c r="J100" s="88"/>
      <c r="K100" s="25" t="e">
        <f>VLOOKUP(A100,Parámetros!$E$2:$F$34,2,0)</f>
        <v>#N/A</v>
      </c>
      <c r="L100" s="86"/>
      <c r="M100" s="86"/>
      <c r="N100" s="86"/>
      <c r="O100" s="86"/>
      <c r="P100" s="81" t="e">
        <f>VLOOKUP(O100,Parámetros!$K$2:$L$3,2,0)</f>
        <v>#N/A</v>
      </c>
      <c r="Q100" s="88"/>
      <c r="R100" s="86"/>
      <c r="S100" s="86"/>
      <c r="T100" s="86"/>
      <c r="U100" s="86"/>
      <c r="V100" s="86"/>
      <c r="W100" s="93"/>
      <c r="X100" s="86"/>
      <c r="Y100" s="86"/>
      <c r="Z100" s="93"/>
      <c r="AA100" s="86"/>
      <c r="AB100" s="86"/>
      <c r="AC100" s="93"/>
      <c r="AD100" s="93"/>
      <c r="AE100" s="93"/>
      <c r="AF100" s="86"/>
      <c r="AG100" s="96"/>
      <c r="AH100" s="96"/>
      <c r="AI100" s="96"/>
    </row>
    <row r="101" spans="1:35">
      <c r="A101" s="83"/>
      <c r="B101" s="86"/>
      <c r="C101" s="25" t="e">
        <f>VLOOKUP(B101,'Código DIVIPOL'!$G$4:$H$1105,2,0)</f>
        <v>#N/A</v>
      </c>
      <c r="D101" s="86"/>
      <c r="E101" s="86"/>
      <c r="F101" s="19" t="e">
        <f>VLOOKUP(E101,Parámetros!$H$2:$I$4,2,0)</f>
        <v>#N/A</v>
      </c>
      <c r="G101" s="86"/>
      <c r="H101" s="86"/>
      <c r="I101" s="86"/>
      <c r="J101" s="88"/>
      <c r="K101" s="25" t="e">
        <f>VLOOKUP(A101,Parámetros!$E$2:$F$34,2,0)</f>
        <v>#N/A</v>
      </c>
      <c r="L101" s="86"/>
      <c r="M101" s="86"/>
      <c r="N101" s="86"/>
      <c r="O101" s="86"/>
      <c r="P101" s="81" t="e">
        <f>VLOOKUP(O101,Parámetros!$K$2:$L$3,2,0)</f>
        <v>#N/A</v>
      </c>
      <c r="Q101" s="88"/>
      <c r="R101" s="86"/>
      <c r="S101" s="86"/>
      <c r="T101" s="86"/>
      <c r="U101" s="86"/>
      <c r="V101" s="86"/>
      <c r="W101" s="93"/>
      <c r="X101" s="86"/>
      <c r="Y101" s="86"/>
      <c r="Z101" s="93"/>
      <c r="AA101" s="86"/>
      <c r="AB101" s="86"/>
      <c r="AC101" s="93"/>
      <c r="AD101" s="93"/>
      <c r="AE101" s="93"/>
      <c r="AF101" s="86"/>
      <c r="AG101" s="96"/>
      <c r="AH101" s="96"/>
      <c r="AI101" s="96"/>
    </row>
    <row r="102" spans="1:35">
      <c r="A102" s="83"/>
      <c r="B102" s="86"/>
      <c r="C102" s="25" t="e">
        <f>VLOOKUP(B102,'Código DIVIPOL'!$G$4:$H$1105,2,0)</f>
        <v>#N/A</v>
      </c>
      <c r="D102" s="86"/>
      <c r="E102" s="86"/>
      <c r="F102" s="19" t="e">
        <f>VLOOKUP(E102,Parámetros!$H$2:$I$4,2,0)</f>
        <v>#N/A</v>
      </c>
      <c r="G102" s="86"/>
      <c r="H102" s="86"/>
      <c r="I102" s="86"/>
      <c r="J102" s="88"/>
      <c r="K102" s="25" t="e">
        <f>VLOOKUP(A102,Parámetros!$E$2:$F$34,2,0)</f>
        <v>#N/A</v>
      </c>
      <c r="L102" s="86"/>
      <c r="M102" s="86"/>
      <c r="N102" s="86"/>
      <c r="O102" s="86"/>
      <c r="P102" s="81" t="e">
        <f>VLOOKUP(O102,Parámetros!$K$2:$L$3,2,0)</f>
        <v>#N/A</v>
      </c>
      <c r="Q102" s="88"/>
      <c r="R102" s="86"/>
      <c r="S102" s="86"/>
      <c r="T102" s="86"/>
      <c r="U102" s="86"/>
      <c r="V102" s="86"/>
      <c r="W102" s="93"/>
      <c r="X102" s="86"/>
      <c r="Y102" s="86"/>
      <c r="Z102" s="93"/>
      <c r="AA102" s="86"/>
      <c r="AB102" s="86"/>
      <c r="AC102" s="93"/>
      <c r="AD102" s="93"/>
      <c r="AE102" s="93"/>
      <c r="AF102" s="86"/>
      <c r="AG102" s="96"/>
      <c r="AH102" s="96"/>
      <c r="AI102" s="96"/>
    </row>
    <row r="103" spans="1:35">
      <c r="A103" s="83"/>
      <c r="B103" s="86"/>
      <c r="C103" s="25" t="e">
        <f>VLOOKUP(B103,'Código DIVIPOL'!$G$4:$H$1105,2,0)</f>
        <v>#N/A</v>
      </c>
      <c r="D103" s="86"/>
      <c r="E103" s="86"/>
      <c r="F103" s="19" t="e">
        <f>VLOOKUP(E103,Parámetros!$H$2:$I$4,2,0)</f>
        <v>#N/A</v>
      </c>
      <c r="G103" s="86"/>
      <c r="H103" s="86"/>
      <c r="I103" s="86"/>
      <c r="J103" s="88"/>
      <c r="K103" s="25" t="e">
        <f>VLOOKUP(A103,Parámetros!$E$2:$F$34,2,0)</f>
        <v>#N/A</v>
      </c>
      <c r="L103" s="86"/>
      <c r="M103" s="86"/>
      <c r="N103" s="86"/>
      <c r="O103" s="86"/>
      <c r="P103" s="81" t="e">
        <f>VLOOKUP(O103,Parámetros!$K$2:$L$3,2,0)</f>
        <v>#N/A</v>
      </c>
      <c r="Q103" s="88"/>
      <c r="R103" s="86"/>
      <c r="S103" s="86"/>
      <c r="T103" s="86"/>
      <c r="U103" s="86"/>
      <c r="V103" s="86"/>
      <c r="W103" s="93"/>
      <c r="X103" s="86"/>
      <c r="Y103" s="86"/>
      <c r="Z103" s="93"/>
      <c r="AA103" s="86"/>
      <c r="AB103" s="86"/>
      <c r="AC103" s="93"/>
      <c r="AD103" s="93"/>
      <c r="AE103" s="93"/>
      <c r="AF103" s="86"/>
      <c r="AG103" s="96"/>
      <c r="AH103" s="96"/>
      <c r="AI103" s="96"/>
    </row>
    <row r="104" spans="1:35">
      <c r="A104" s="83"/>
      <c r="B104" s="86"/>
      <c r="C104" s="25" t="e">
        <f>VLOOKUP(B104,'Código DIVIPOL'!$G$4:$H$1105,2,0)</f>
        <v>#N/A</v>
      </c>
      <c r="D104" s="86"/>
      <c r="E104" s="86"/>
      <c r="F104" s="19" t="e">
        <f>VLOOKUP(E104,Parámetros!$H$2:$I$4,2,0)</f>
        <v>#N/A</v>
      </c>
      <c r="G104" s="86"/>
      <c r="H104" s="86"/>
      <c r="I104" s="86"/>
      <c r="J104" s="88"/>
      <c r="K104" s="25" t="e">
        <f>VLOOKUP(A104,Parámetros!$E$2:$F$34,2,0)</f>
        <v>#N/A</v>
      </c>
      <c r="L104" s="86"/>
      <c r="M104" s="86"/>
      <c r="N104" s="86"/>
      <c r="O104" s="86"/>
      <c r="P104" s="81" t="e">
        <f>VLOOKUP(O104,Parámetros!$K$2:$L$3,2,0)</f>
        <v>#N/A</v>
      </c>
      <c r="Q104" s="88"/>
      <c r="R104" s="86"/>
      <c r="S104" s="86"/>
      <c r="T104" s="86"/>
      <c r="U104" s="86"/>
      <c r="V104" s="86"/>
      <c r="W104" s="93"/>
      <c r="X104" s="86"/>
      <c r="Y104" s="86"/>
      <c r="Z104" s="93"/>
      <c r="AA104" s="86"/>
      <c r="AB104" s="86"/>
      <c r="AC104" s="93"/>
      <c r="AD104" s="93"/>
      <c r="AE104" s="93"/>
      <c r="AF104" s="86"/>
      <c r="AG104" s="96"/>
      <c r="AH104" s="96"/>
      <c r="AI104" s="96"/>
    </row>
    <row r="105" spans="1:35">
      <c r="A105" s="83"/>
      <c r="B105" s="86"/>
      <c r="C105" s="25" t="e">
        <f>VLOOKUP(B105,'Código DIVIPOL'!$G$4:$H$1105,2,0)</f>
        <v>#N/A</v>
      </c>
      <c r="D105" s="86"/>
      <c r="E105" s="86"/>
      <c r="F105" s="19" t="e">
        <f>VLOOKUP(E105,Parámetros!$H$2:$I$4,2,0)</f>
        <v>#N/A</v>
      </c>
      <c r="G105" s="86"/>
      <c r="H105" s="86"/>
      <c r="I105" s="86"/>
      <c r="J105" s="88"/>
      <c r="K105" s="25" t="e">
        <f>VLOOKUP(A105,Parámetros!$E$2:$F$34,2,0)</f>
        <v>#N/A</v>
      </c>
      <c r="L105" s="86"/>
      <c r="M105" s="86"/>
      <c r="N105" s="86"/>
      <c r="O105" s="86"/>
      <c r="P105" s="81" t="e">
        <f>VLOOKUP(O105,Parámetros!$K$2:$L$3,2,0)</f>
        <v>#N/A</v>
      </c>
      <c r="Q105" s="88"/>
      <c r="R105" s="86"/>
      <c r="S105" s="86"/>
      <c r="T105" s="86"/>
      <c r="U105" s="86"/>
      <c r="V105" s="86"/>
      <c r="W105" s="93"/>
      <c r="X105" s="86"/>
      <c r="Y105" s="86"/>
      <c r="Z105" s="93"/>
      <c r="AA105" s="86"/>
      <c r="AB105" s="86"/>
      <c r="AC105" s="93"/>
      <c r="AD105" s="93"/>
      <c r="AE105" s="93"/>
      <c r="AF105" s="86"/>
      <c r="AG105" s="96"/>
      <c r="AH105" s="96"/>
      <c r="AI105" s="96"/>
    </row>
    <row r="106" spans="1:35">
      <c r="A106" s="83"/>
      <c r="B106" s="86"/>
      <c r="C106" s="25" t="e">
        <f>VLOOKUP(B106,'Código DIVIPOL'!$G$4:$H$1105,2,0)</f>
        <v>#N/A</v>
      </c>
      <c r="D106" s="86"/>
      <c r="E106" s="86"/>
      <c r="F106" s="19" t="e">
        <f>VLOOKUP(E106,Parámetros!$H$2:$I$4,2,0)</f>
        <v>#N/A</v>
      </c>
      <c r="G106" s="86"/>
      <c r="H106" s="86"/>
      <c r="I106" s="86"/>
      <c r="J106" s="88"/>
      <c r="K106" s="25" t="e">
        <f>VLOOKUP(A106,Parámetros!$E$2:$F$34,2,0)</f>
        <v>#N/A</v>
      </c>
      <c r="L106" s="86"/>
      <c r="M106" s="86"/>
      <c r="N106" s="86"/>
      <c r="O106" s="86"/>
      <c r="P106" s="81" t="e">
        <f>VLOOKUP(O106,Parámetros!$K$2:$L$3,2,0)</f>
        <v>#N/A</v>
      </c>
      <c r="Q106" s="88"/>
      <c r="R106" s="86"/>
      <c r="S106" s="86"/>
      <c r="T106" s="86"/>
      <c r="U106" s="86"/>
      <c r="V106" s="86"/>
      <c r="W106" s="93"/>
      <c r="X106" s="86"/>
      <c r="Y106" s="86"/>
      <c r="Z106" s="93"/>
      <c r="AA106" s="86"/>
      <c r="AB106" s="86"/>
      <c r="AC106" s="93"/>
      <c r="AD106" s="93"/>
      <c r="AE106" s="93"/>
      <c r="AF106" s="86"/>
      <c r="AG106" s="96"/>
      <c r="AH106" s="96"/>
      <c r="AI106" s="96"/>
    </row>
    <row r="107" spans="1:35">
      <c r="A107" s="83"/>
      <c r="B107" s="86"/>
      <c r="C107" s="25" t="e">
        <f>VLOOKUP(B107,'Código DIVIPOL'!$G$4:$H$1105,2,0)</f>
        <v>#N/A</v>
      </c>
      <c r="D107" s="86"/>
      <c r="E107" s="86"/>
      <c r="F107" s="19" t="e">
        <f>VLOOKUP(E107,Parámetros!$H$2:$I$4,2,0)</f>
        <v>#N/A</v>
      </c>
      <c r="G107" s="86"/>
      <c r="H107" s="86"/>
      <c r="I107" s="86"/>
      <c r="J107" s="88"/>
      <c r="K107" s="25" t="e">
        <f>VLOOKUP(A107,Parámetros!$E$2:$F$34,2,0)</f>
        <v>#N/A</v>
      </c>
      <c r="L107" s="86"/>
      <c r="M107" s="86"/>
      <c r="N107" s="86"/>
      <c r="O107" s="86"/>
      <c r="P107" s="81" t="e">
        <f>VLOOKUP(O107,Parámetros!$K$2:$L$3,2,0)</f>
        <v>#N/A</v>
      </c>
      <c r="Q107" s="88"/>
      <c r="R107" s="86"/>
      <c r="S107" s="86"/>
      <c r="T107" s="86"/>
      <c r="U107" s="86"/>
      <c r="V107" s="86"/>
      <c r="W107" s="93"/>
      <c r="X107" s="86"/>
      <c r="Y107" s="86"/>
      <c r="Z107" s="93"/>
      <c r="AA107" s="86"/>
      <c r="AB107" s="86"/>
      <c r="AC107" s="93"/>
      <c r="AD107" s="93"/>
      <c r="AE107" s="93"/>
      <c r="AF107" s="86"/>
      <c r="AG107" s="96"/>
      <c r="AH107" s="96"/>
      <c r="AI107" s="96"/>
    </row>
    <row r="108" spans="1:35">
      <c r="A108" s="83"/>
      <c r="B108" s="86"/>
      <c r="C108" s="25" t="e">
        <f>VLOOKUP(B108,'Código DIVIPOL'!$G$4:$H$1105,2,0)</f>
        <v>#N/A</v>
      </c>
      <c r="D108" s="86"/>
      <c r="E108" s="86"/>
      <c r="F108" s="19" t="e">
        <f>VLOOKUP(E108,Parámetros!$H$2:$I$4,2,0)</f>
        <v>#N/A</v>
      </c>
      <c r="G108" s="86"/>
      <c r="H108" s="86"/>
      <c r="I108" s="86"/>
      <c r="J108" s="88"/>
      <c r="K108" s="25" t="e">
        <f>VLOOKUP(A108,Parámetros!$E$2:$F$34,2,0)</f>
        <v>#N/A</v>
      </c>
      <c r="L108" s="86"/>
      <c r="M108" s="86"/>
      <c r="N108" s="86"/>
      <c r="O108" s="86"/>
      <c r="P108" s="81" t="e">
        <f>VLOOKUP(O108,Parámetros!$K$2:$L$3,2,0)</f>
        <v>#N/A</v>
      </c>
      <c r="Q108" s="88"/>
      <c r="R108" s="86"/>
      <c r="S108" s="86"/>
      <c r="T108" s="86"/>
      <c r="U108" s="86"/>
      <c r="V108" s="86"/>
      <c r="W108" s="93"/>
      <c r="X108" s="86"/>
      <c r="Y108" s="86"/>
      <c r="Z108" s="93"/>
      <c r="AA108" s="86"/>
      <c r="AB108" s="86"/>
      <c r="AC108" s="93"/>
      <c r="AD108" s="93"/>
      <c r="AE108" s="93"/>
      <c r="AF108" s="86"/>
      <c r="AG108" s="96"/>
      <c r="AH108" s="96"/>
      <c r="AI108" s="96"/>
    </row>
    <row r="109" spans="1:35">
      <c r="A109" s="83"/>
      <c r="B109" s="86"/>
      <c r="C109" s="25" t="e">
        <f>VLOOKUP(B109,'Código DIVIPOL'!$G$4:$H$1105,2,0)</f>
        <v>#N/A</v>
      </c>
      <c r="D109" s="86"/>
      <c r="E109" s="86"/>
      <c r="F109" s="19" t="e">
        <f>VLOOKUP(E109,Parámetros!$H$2:$I$4,2,0)</f>
        <v>#N/A</v>
      </c>
      <c r="G109" s="86"/>
      <c r="H109" s="86"/>
      <c r="I109" s="86"/>
      <c r="J109" s="88"/>
      <c r="K109" s="25" t="e">
        <f>VLOOKUP(A109,Parámetros!$E$2:$F$34,2,0)</f>
        <v>#N/A</v>
      </c>
      <c r="L109" s="86"/>
      <c r="M109" s="86"/>
      <c r="N109" s="86"/>
      <c r="O109" s="86"/>
      <c r="P109" s="81" t="e">
        <f>VLOOKUP(O109,Parámetros!$K$2:$L$3,2,0)</f>
        <v>#N/A</v>
      </c>
      <c r="Q109" s="88"/>
      <c r="R109" s="86"/>
      <c r="S109" s="86"/>
      <c r="T109" s="86"/>
      <c r="U109" s="86"/>
      <c r="V109" s="86"/>
      <c r="W109" s="93"/>
      <c r="X109" s="86"/>
      <c r="Y109" s="86"/>
      <c r="Z109" s="93"/>
      <c r="AA109" s="86"/>
      <c r="AB109" s="86"/>
      <c r="AC109" s="93"/>
      <c r="AD109" s="93"/>
      <c r="AE109" s="93"/>
      <c r="AF109" s="86"/>
      <c r="AG109" s="96"/>
      <c r="AH109" s="96"/>
      <c r="AI109" s="96"/>
    </row>
    <row r="110" spans="1:35">
      <c r="A110" s="83"/>
      <c r="B110" s="86"/>
      <c r="C110" s="25" t="e">
        <f>VLOOKUP(B110,'Código DIVIPOL'!$G$4:$H$1105,2,0)</f>
        <v>#N/A</v>
      </c>
      <c r="D110" s="86"/>
      <c r="E110" s="86"/>
      <c r="F110" s="19" t="e">
        <f>VLOOKUP(E110,Parámetros!$H$2:$I$4,2,0)</f>
        <v>#N/A</v>
      </c>
      <c r="G110" s="86"/>
      <c r="H110" s="86"/>
      <c r="I110" s="86"/>
      <c r="J110" s="88"/>
      <c r="K110" s="25" t="e">
        <f>VLOOKUP(A110,Parámetros!$E$2:$F$34,2,0)</f>
        <v>#N/A</v>
      </c>
      <c r="L110" s="86"/>
      <c r="M110" s="86"/>
      <c r="N110" s="86"/>
      <c r="O110" s="86"/>
      <c r="P110" s="81" t="e">
        <f>VLOOKUP(O110,Parámetros!$K$2:$L$3,2,0)</f>
        <v>#N/A</v>
      </c>
      <c r="Q110" s="88"/>
      <c r="R110" s="86"/>
      <c r="S110" s="86"/>
      <c r="T110" s="86"/>
      <c r="U110" s="86"/>
      <c r="V110" s="86"/>
      <c r="W110" s="93"/>
      <c r="X110" s="86"/>
      <c r="Y110" s="86"/>
      <c r="Z110" s="93"/>
      <c r="AA110" s="86"/>
      <c r="AB110" s="86"/>
      <c r="AC110" s="93"/>
      <c r="AD110" s="93"/>
      <c r="AE110" s="93"/>
      <c r="AF110" s="86"/>
      <c r="AG110" s="96"/>
      <c r="AH110" s="96"/>
      <c r="AI110" s="96"/>
    </row>
    <row r="111" spans="1:35">
      <c r="A111" s="83"/>
      <c r="B111" s="86"/>
      <c r="C111" s="25" t="e">
        <f>VLOOKUP(B111,'Código DIVIPOL'!$G$4:$H$1105,2,0)</f>
        <v>#N/A</v>
      </c>
      <c r="D111" s="86"/>
      <c r="E111" s="86"/>
      <c r="F111" s="19" t="e">
        <f>VLOOKUP(E111,Parámetros!$H$2:$I$4,2,0)</f>
        <v>#N/A</v>
      </c>
      <c r="G111" s="86"/>
      <c r="H111" s="86"/>
      <c r="I111" s="86"/>
      <c r="J111" s="88"/>
      <c r="K111" s="25" t="e">
        <f>VLOOKUP(A111,Parámetros!$E$2:$F$34,2,0)</f>
        <v>#N/A</v>
      </c>
      <c r="L111" s="86"/>
      <c r="M111" s="86"/>
      <c r="N111" s="86"/>
      <c r="O111" s="86"/>
      <c r="P111" s="81" t="e">
        <f>VLOOKUP(O111,Parámetros!$K$2:$L$3,2,0)</f>
        <v>#N/A</v>
      </c>
      <c r="Q111" s="88"/>
      <c r="R111" s="86"/>
      <c r="S111" s="86"/>
      <c r="T111" s="86"/>
      <c r="U111" s="86"/>
      <c r="V111" s="86"/>
      <c r="W111" s="93"/>
      <c r="X111" s="86"/>
      <c r="Y111" s="86"/>
      <c r="Z111" s="93"/>
      <c r="AA111" s="86"/>
      <c r="AB111" s="86"/>
      <c r="AC111" s="93"/>
      <c r="AD111" s="93"/>
      <c r="AE111" s="93"/>
      <c r="AF111" s="86"/>
      <c r="AG111" s="96"/>
      <c r="AH111" s="96"/>
      <c r="AI111" s="96"/>
    </row>
    <row r="112" spans="1:35">
      <c r="A112" s="83"/>
      <c r="B112" s="86"/>
      <c r="C112" s="25" t="e">
        <f>VLOOKUP(B112,'Código DIVIPOL'!$G$4:$H$1105,2,0)</f>
        <v>#N/A</v>
      </c>
      <c r="D112" s="86"/>
      <c r="E112" s="86"/>
      <c r="F112" s="19" t="e">
        <f>VLOOKUP(E112,Parámetros!$H$2:$I$4,2,0)</f>
        <v>#N/A</v>
      </c>
      <c r="G112" s="86"/>
      <c r="H112" s="86"/>
      <c r="I112" s="86"/>
      <c r="J112" s="88"/>
      <c r="K112" s="25" t="e">
        <f>VLOOKUP(A112,Parámetros!$E$2:$F$34,2,0)</f>
        <v>#N/A</v>
      </c>
      <c r="L112" s="86"/>
      <c r="M112" s="86"/>
      <c r="N112" s="86"/>
      <c r="O112" s="86"/>
      <c r="P112" s="81" t="e">
        <f>VLOOKUP(O112,Parámetros!$K$2:$L$3,2,0)</f>
        <v>#N/A</v>
      </c>
      <c r="Q112" s="88"/>
      <c r="R112" s="86"/>
      <c r="S112" s="86"/>
      <c r="T112" s="86"/>
      <c r="U112" s="86"/>
      <c r="V112" s="86"/>
      <c r="W112" s="93"/>
      <c r="X112" s="86"/>
      <c r="Y112" s="86"/>
      <c r="Z112" s="93"/>
      <c r="AA112" s="86"/>
      <c r="AB112" s="86"/>
      <c r="AC112" s="93"/>
      <c r="AD112" s="93"/>
      <c r="AE112" s="93"/>
      <c r="AF112" s="86"/>
      <c r="AG112" s="96"/>
      <c r="AH112" s="96"/>
      <c r="AI112" s="96"/>
    </row>
    <row r="113" spans="1:35">
      <c r="A113" s="83"/>
      <c r="B113" s="86"/>
      <c r="C113" s="25" t="e">
        <f>VLOOKUP(B113,'Código DIVIPOL'!$G$4:$H$1105,2,0)</f>
        <v>#N/A</v>
      </c>
      <c r="D113" s="86"/>
      <c r="E113" s="86"/>
      <c r="F113" s="19" t="e">
        <f>VLOOKUP(E113,Parámetros!$H$2:$I$4,2,0)</f>
        <v>#N/A</v>
      </c>
      <c r="G113" s="86"/>
      <c r="H113" s="86"/>
      <c r="I113" s="86"/>
      <c r="J113" s="88"/>
      <c r="K113" s="25" t="e">
        <f>VLOOKUP(A113,Parámetros!$E$2:$F$34,2,0)</f>
        <v>#N/A</v>
      </c>
      <c r="L113" s="86"/>
      <c r="M113" s="86"/>
      <c r="N113" s="86"/>
      <c r="O113" s="86"/>
      <c r="P113" s="81" t="e">
        <f>VLOOKUP(O113,Parámetros!$K$2:$L$3,2,0)</f>
        <v>#N/A</v>
      </c>
      <c r="Q113" s="88"/>
      <c r="R113" s="86"/>
      <c r="S113" s="86"/>
      <c r="T113" s="86"/>
      <c r="U113" s="86"/>
      <c r="V113" s="86"/>
      <c r="W113" s="93"/>
      <c r="X113" s="86"/>
      <c r="Y113" s="86"/>
      <c r="Z113" s="93"/>
      <c r="AA113" s="86"/>
      <c r="AB113" s="86"/>
      <c r="AC113" s="93"/>
      <c r="AD113" s="93"/>
      <c r="AE113" s="93"/>
      <c r="AF113" s="86"/>
      <c r="AG113" s="96"/>
      <c r="AH113" s="96"/>
      <c r="AI113" s="96"/>
    </row>
    <row r="114" spans="1:35">
      <c r="A114" s="83"/>
      <c r="B114" s="86"/>
      <c r="C114" s="25" t="e">
        <f>VLOOKUP(B114,'Código DIVIPOL'!$G$4:$H$1105,2,0)</f>
        <v>#N/A</v>
      </c>
      <c r="D114" s="86"/>
      <c r="E114" s="86"/>
      <c r="F114" s="19" t="e">
        <f>VLOOKUP(E114,Parámetros!$H$2:$I$4,2,0)</f>
        <v>#N/A</v>
      </c>
      <c r="G114" s="86"/>
      <c r="H114" s="86"/>
      <c r="I114" s="86"/>
      <c r="J114" s="88"/>
      <c r="K114" s="25" t="e">
        <f>VLOOKUP(A114,Parámetros!$E$2:$F$34,2,0)</f>
        <v>#N/A</v>
      </c>
      <c r="L114" s="86"/>
      <c r="M114" s="86"/>
      <c r="N114" s="86"/>
      <c r="O114" s="86"/>
      <c r="P114" s="81" t="e">
        <f>VLOOKUP(O114,Parámetros!$K$2:$L$3,2,0)</f>
        <v>#N/A</v>
      </c>
      <c r="Q114" s="88"/>
      <c r="R114" s="86"/>
      <c r="S114" s="86"/>
      <c r="T114" s="86"/>
      <c r="U114" s="86"/>
      <c r="V114" s="86"/>
      <c r="W114" s="93"/>
      <c r="X114" s="86"/>
      <c r="Y114" s="86"/>
      <c r="Z114" s="93"/>
      <c r="AA114" s="86"/>
      <c r="AB114" s="86"/>
      <c r="AC114" s="93"/>
      <c r="AD114" s="93"/>
      <c r="AE114" s="93"/>
      <c r="AF114" s="86"/>
      <c r="AG114" s="96"/>
      <c r="AH114" s="96"/>
      <c r="AI114" s="96"/>
    </row>
    <row r="115" spans="1:35">
      <c r="A115" s="83"/>
      <c r="B115" s="86"/>
      <c r="C115" s="25" t="e">
        <f>VLOOKUP(B115,'Código DIVIPOL'!$G$4:$H$1105,2,0)</f>
        <v>#N/A</v>
      </c>
      <c r="D115" s="86"/>
      <c r="E115" s="86"/>
      <c r="F115" s="19" t="e">
        <f>VLOOKUP(E115,Parámetros!$H$2:$I$4,2,0)</f>
        <v>#N/A</v>
      </c>
      <c r="G115" s="86"/>
      <c r="H115" s="86"/>
      <c r="I115" s="86"/>
      <c r="J115" s="88"/>
      <c r="K115" s="25" t="e">
        <f>VLOOKUP(A115,Parámetros!$E$2:$F$34,2,0)</f>
        <v>#N/A</v>
      </c>
      <c r="L115" s="86"/>
      <c r="M115" s="86"/>
      <c r="N115" s="86"/>
      <c r="O115" s="86"/>
      <c r="P115" s="81" t="e">
        <f>VLOOKUP(O115,Parámetros!$K$2:$L$3,2,0)</f>
        <v>#N/A</v>
      </c>
      <c r="Q115" s="88"/>
      <c r="R115" s="86"/>
      <c r="S115" s="86"/>
      <c r="T115" s="86"/>
      <c r="U115" s="86"/>
      <c r="V115" s="86"/>
      <c r="W115" s="93"/>
      <c r="X115" s="86"/>
      <c r="Y115" s="86"/>
      <c r="Z115" s="93"/>
      <c r="AA115" s="86"/>
      <c r="AB115" s="86"/>
      <c r="AC115" s="93"/>
      <c r="AD115" s="93"/>
      <c r="AE115" s="93"/>
      <c r="AF115" s="86"/>
      <c r="AG115" s="96"/>
      <c r="AH115" s="96"/>
      <c r="AI115" s="96"/>
    </row>
    <row r="116" spans="1:35">
      <c r="A116" s="83"/>
      <c r="B116" s="86"/>
      <c r="C116" s="25" t="e">
        <f>VLOOKUP(B116,'Código DIVIPOL'!$G$4:$H$1105,2,0)</f>
        <v>#N/A</v>
      </c>
      <c r="D116" s="86"/>
      <c r="E116" s="86"/>
      <c r="F116" s="19" t="e">
        <f>VLOOKUP(E116,Parámetros!$H$2:$I$4,2,0)</f>
        <v>#N/A</v>
      </c>
      <c r="G116" s="86"/>
      <c r="H116" s="86"/>
      <c r="I116" s="86"/>
      <c r="J116" s="88"/>
      <c r="K116" s="25" t="e">
        <f>VLOOKUP(A116,Parámetros!$E$2:$F$34,2,0)</f>
        <v>#N/A</v>
      </c>
      <c r="L116" s="86"/>
      <c r="M116" s="86"/>
      <c r="N116" s="86"/>
      <c r="O116" s="86"/>
      <c r="P116" s="81" t="e">
        <f>VLOOKUP(O116,Parámetros!$K$2:$L$3,2,0)</f>
        <v>#N/A</v>
      </c>
      <c r="Q116" s="88"/>
      <c r="R116" s="86"/>
      <c r="S116" s="86"/>
      <c r="T116" s="86"/>
      <c r="U116" s="86"/>
      <c r="V116" s="86"/>
      <c r="W116" s="93"/>
      <c r="X116" s="86"/>
      <c r="Y116" s="86"/>
      <c r="Z116" s="93"/>
      <c r="AA116" s="86"/>
      <c r="AB116" s="86"/>
      <c r="AC116" s="93"/>
      <c r="AD116" s="93"/>
      <c r="AE116" s="93"/>
      <c r="AF116" s="86"/>
      <c r="AG116" s="96"/>
      <c r="AH116" s="96"/>
      <c r="AI116" s="96"/>
    </row>
    <row r="117" spans="1:35">
      <c r="A117" s="83"/>
      <c r="B117" s="86"/>
      <c r="C117" s="25" t="e">
        <f>VLOOKUP(B117,'Código DIVIPOL'!$G$4:$H$1105,2,0)</f>
        <v>#N/A</v>
      </c>
      <c r="D117" s="86"/>
      <c r="E117" s="86"/>
      <c r="F117" s="19" t="e">
        <f>VLOOKUP(E117,Parámetros!$H$2:$I$4,2,0)</f>
        <v>#N/A</v>
      </c>
      <c r="G117" s="86"/>
      <c r="H117" s="86"/>
      <c r="I117" s="86"/>
      <c r="J117" s="88"/>
      <c r="K117" s="25" t="e">
        <f>VLOOKUP(A117,Parámetros!$E$2:$F$34,2,0)</f>
        <v>#N/A</v>
      </c>
      <c r="L117" s="86"/>
      <c r="M117" s="86"/>
      <c r="N117" s="86"/>
      <c r="O117" s="86"/>
      <c r="P117" s="81" t="e">
        <f>VLOOKUP(O117,Parámetros!$K$2:$L$3,2,0)</f>
        <v>#N/A</v>
      </c>
      <c r="Q117" s="88"/>
      <c r="R117" s="86"/>
      <c r="S117" s="86"/>
      <c r="T117" s="86"/>
      <c r="U117" s="86"/>
      <c r="V117" s="86"/>
      <c r="W117" s="93"/>
      <c r="X117" s="86"/>
      <c r="Y117" s="86"/>
      <c r="Z117" s="93"/>
      <c r="AA117" s="86"/>
      <c r="AB117" s="86"/>
      <c r="AC117" s="93"/>
      <c r="AD117" s="93"/>
      <c r="AE117" s="93"/>
      <c r="AF117" s="86"/>
      <c r="AG117" s="96"/>
      <c r="AH117" s="96"/>
      <c r="AI117" s="96"/>
    </row>
    <row r="118" spans="1:35">
      <c r="A118" s="83"/>
      <c r="B118" s="86"/>
      <c r="C118" s="25" t="e">
        <f>VLOOKUP(B118,'Código DIVIPOL'!$G$4:$H$1105,2,0)</f>
        <v>#N/A</v>
      </c>
      <c r="D118" s="86"/>
      <c r="E118" s="86"/>
      <c r="F118" s="19" t="e">
        <f>VLOOKUP(E118,Parámetros!$H$2:$I$4,2,0)</f>
        <v>#N/A</v>
      </c>
      <c r="G118" s="86"/>
      <c r="H118" s="86"/>
      <c r="I118" s="86"/>
      <c r="J118" s="88"/>
      <c r="K118" s="25" t="e">
        <f>VLOOKUP(A118,Parámetros!$E$2:$F$34,2,0)</f>
        <v>#N/A</v>
      </c>
      <c r="L118" s="86"/>
      <c r="M118" s="86"/>
      <c r="N118" s="86"/>
      <c r="O118" s="86"/>
      <c r="P118" s="81" t="e">
        <f>VLOOKUP(O118,Parámetros!$K$2:$L$3,2,0)</f>
        <v>#N/A</v>
      </c>
      <c r="Q118" s="88"/>
      <c r="R118" s="86"/>
      <c r="S118" s="86"/>
      <c r="T118" s="86"/>
      <c r="U118" s="86"/>
      <c r="V118" s="86"/>
      <c r="W118" s="93"/>
      <c r="X118" s="86"/>
      <c r="Y118" s="86"/>
      <c r="Z118" s="93"/>
      <c r="AA118" s="86"/>
      <c r="AB118" s="86"/>
      <c r="AC118" s="93"/>
      <c r="AD118" s="93"/>
      <c r="AE118" s="93"/>
      <c r="AF118" s="86"/>
      <c r="AG118" s="96"/>
      <c r="AH118" s="96"/>
      <c r="AI118" s="96"/>
    </row>
    <row r="119" spans="1:35">
      <c r="A119" s="83"/>
      <c r="B119" s="86"/>
      <c r="C119" s="25" t="e">
        <f>VLOOKUP(B119,'Código DIVIPOL'!$G$4:$H$1105,2,0)</f>
        <v>#N/A</v>
      </c>
      <c r="D119" s="86"/>
      <c r="E119" s="86"/>
      <c r="F119" s="19" t="e">
        <f>VLOOKUP(E119,Parámetros!$H$2:$I$4,2,0)</f>
        <v>#N/A</v>
      </c>
      <c r="G119" s="86"/>
      <c r="H119" s="86"/>
      <c r="I119" s="86"/>
      <c r="J119" s="88"/>
      <c r="K119" s="25" t="e">
        <f>VLOOKUP(A119,Parámetros!$E$2:$F$34,2,0)</f>
        <v>#N/A</v>
      </c>
      <c r="L119" s="86"/>
      <c r="M119" s="86"/>
      <c r="N119" s="86"/>
      <c r="O119" s="86"/>
      <c r="P119" s="81" t="e">
        <f>VLOOKUP(O119,Parámetros!$K$2:$L$3,2,0)</f>
        <v>#N/A</v>
      </c>
      <c r="Q119" s="88"/>
      <c r="R119" s="86"/>
      <c r="S119" s="86"/>
      <c r="T119" s="86"/>
      <c r="U119" s="86"/>
      <c r="V119" s="86"/>
      <c r="W119" s="93"/>
      <c r="X119" s="86"/>
      <c r="Y119" s="86"/>
      <c r="Z119" s="93"/>
      <c r="AA119" s="86"/>
      <c r="AB119" s="86"/>
      <c r="AC119" s="93"/>
      <c r="AD119" s="93"/>
      <c r="AE119" s="93"/>
      <c r="AF119" s="86"/>
      <c r="AG119" s="96"/>
      <c r="AH119" s="96"/>
      <c r="AI119" s="96"/>
    </row>
    <row r="120" spans="1:35">
      <c r="A120" s="83"/>
      <c r="B120" s="86"/>
      <c r="C120" s="25" t="e">
        <f>VLOOKUP(B120,'Código DIVIPOL'!$G$4:$H$1105,2,0)</f>
        <v>#N/A</v>
      </c>
      <c r="D120" s="86"/>
      <c r="E120" s="86"/>
      <c r="F120" s="19" t="e">
        <f>VLOOKUP(E120,Parámetros!$H$2:$I$4,2,0)</f>
        <v>#N/A</v>
      </c>
      <c r="G120" s="86"/>
      <c r="H120" s="86"/>
      <c r="I120" s="86"/>
      <c r="J120" s="88"/>
      <c r="K120" s="25" t="e">
        <f>VLOOKUP(A120,Parámetros!$E$2:$F$34,2,0)</f>
        <v>#N/A</v>
      </c>
      <c r="L120" s="86"/>
      <c r="M120" s="86"/>
      <c r="N120" s="86"/>
      <c r="O120" s="86"/>
      <c r="P120" s="81" t="e">
        <f>VLOOKUP(O120,Parámetros!$K$2:$L$3,2,0)</f>
        <v>#N/A</v>
      </c>
      <c r="Q120" s="88"/>
      <c r="R120" s="86"/>
      <c r="S120" s="86"/>
      <c r="T120" s="86"/>
      <c r="U120" s="86"/>
      <c r="V120" s="86"/>
      <c r="W120" s="93"/>
      <c r="X120" s="86"/>
      <c r="Y120" s="86"/>
      <c r="Z120" s="93"/>
      <c r="AA120" s="86"/>
      <c r="AB120" s="86"/>
      <c r="AC120" s="93"/>
      <c r="AD120" s="93"/>
      <c r="AE120" s="93"/>
      <c r="AF120" s="86"/>
      <c r="AG120" s="96"/>
      <c r="AH120" s="96"/>
      <c r="AI120" s="96"/>
    </row>
    <row r="121" spans="1:35">
      <c r="A121" s="83"/>
      <c r="B121" s="86"/>
      <c r="C121" s="25" t="e">
        <f>VLOOKUP(B121,'Código DIVIPOL'!$G$4:$H$1105,2,0)</f>
        <v>#N/A</v>
      </c>
      <c r="D121" s="86"/>
      <c r="E121" s="86"/>
      <c r="F121" s="19" t="e">
        <f>VLOOKUP(E121,Parámetros!$H$2:$I$4,2,0)</f>
        <v>#N/A</v>
      </c>
      <c r="G121" s="86"/>
      <c r="H121" s="86"/>
      <c r="I121" s="86"/>
      <c r="J121" s="88"/>
      <c r="K121" s="25" t="e">
        <f>VLOOKUP(A121,Parámetros!$E$2:$F$34,2,0)</f>
        <v>#N/A</v>
      </c>
      <c r="L121" s="86"/>
      <c r="M121" s="86"/>
      <c r="N121" s="86"/>
      <c r="O121" s="86"/>
      <c r="P121" s="81" t="e">
        <f>VLOOKUP(O121,Parámetros!$K$2:$L$3,2,0)</f>
        <v>#N/A</v>
      </c>
      <c r="Q121" s="88"/>
      <c r="R121" s="86"/>
      <c r="S121" s="86"/>
      <c r="T121" s="86"/>
      <c r="U121" s="86"/>
      <c r="V121" s="86"/>
      <c r="W121" s="93"/>
      <c r="X121" s="86"/>
      <c r="Y121" s="86"/>
      <c r="Z121" s="93"/>
      <c r="AA121" s="86"/>
      <c r="AB121" s="86"/>
      <c r="AC121" s="93"/>
      <c r="AD121" s="93"/>
      <c r="AE121" s="93"/>
      <c r="AF121" s="86"/>
      <c r="AG121" s="96"/>
      <c r="AH121" s="96"/>
      <c r="AI121" s="96"/>
    </row>
    <row r="122" spans="1:35">
      <c r="A122" s="83"/>
      <c r="B122" s="86"/>
      <c r="C122" s="25" t="e">
        <f>VLOOKUP(B122,'Código DIVIPOL'!$G$4:$H$1105,2,0)</f>
        <v>#N/A</v>
      </c>
      <c r="D122" s="86"/>
      <c r="E122" s="86"/>
      <c r="F122" s="19" t="e">
        <f>VLOOKUP(E122,Parámetros!$H$2:$I$4,2,0)</f>
        <v>#N/A</v>
      </c>
      <c r="G122" s="86"/>
      <c r="H122" s="86"/>
      <c r="I122" s="86"/>
      <c r="J122" s="88"/>
      <c r="K122" s="25" t="e">
        <f>VLOOKUP(A122,Parámetros!$E$2:$F$34,2,0)</f>
        <v>#N/A</v>
      </c>
      <c r="L122" s="86"/>
      <c r="M122" s="86"/>
      <c r="N122" s="86"/>
      <c r="O122" s="86"/>
      <c r="P122" s="81" t="e">
        <f>VLOOKUP(O122,Parámetros!$K$2:$L$3,2,0)</f>
        <v>#N/A</v>
      </c>
      <c r="Q122" s="88"/>
      <c r="R122" s="86"/>
      <c r="S122" s="86"/>
      <c r="T122" s="86"/>
      <c r="U122" s="86"/>
      <c r="V122" s="86"/>
      <c r="W122" s="93"/>
      <c r="X122" s="86"/>
      <c r="Y122" s="86"/>
      <c r="Z122" s="93"/>
      <c r="AA122" s="86"/>
      <c r="AB122" s="86"/>
      <c r="AC122" s="93"/>
      <c r="AD122" s="93"/>
      <c r="AE122" s="93"/>
      <c r="AF122" s="86"/>
      <c r="AG122" s="96"/>
      <c r="AH122" s="96"/>
      <c r="AI122" s="96"/>
    </row>
    <row r="123" spans="1:35">
      <c r="A123" s="83"/>
      <c r="B123" s="86"/>
      <c r="C123" s="25" t="e">
        <f>VLOOKUP(B123,'Código DIVIPOL'!$G$4:$H$1105,2,0)</f>
        <v>#N/A</v>
      </c>
      <c r="D123" s="86"/>
      <c r="E123" s="86"/>
      <c r="F123" s="19" t="e">
        <f>VLOOKUP(E123,Parámetros!$H$2:$I$4,2,0)</f>
        <v>#N/A</v>
      </c>
      <c r="G123" s="86"/>
      <c r="H123" s="86"/>
      <c r="I123" s="86"/>
      <c r="J123" s="88"/>
      <c r="K123" s="25" t="e">
        <f>VLOOKUP(A123,Parámetros!$E$2:$F$34,2,0)</f>
        <v>#N/A</v>
      </c>
      <c r="L123" s="86"/>
      <c r="M123" s="86"/>
      <c r="N123" s="86"/>
      <c r="O123" s="86"/>
      <c r="P123" s="81" t="e">
        <f>VLOOKUP(O123,Parámetros!$K$2:$L$3,2,0)</f>
        <v>#N/A</v>
      </c>
      <c r="Q123" s="88"/>
      <c r="R123" s="86"/>
      <c r="S123" s="86"/>
      <c r="T123" s="86"/>
      <c r="U123" s="86"/>
      <c r="V123" s="86"/>
      <c r="W123" s="93"/>
      <c r="X123" s="86"/>
      <c r="Y123" s="86"/>
      <c r="Z123" s="93"/>
      <c r="AA123" s="86"/>
      <c r="AB123" s="86"/>
      <c r="AC123" s="93"/>
      <c r="AD123" s="93"/>
      <c r="AE123" s="93"/>
      <c r="AF123" s="86"/>
      <c r="AG123" s="96"/>
      <c r="AH123" s="96"/>
      <c r="AI123" s="96"/>
    </row>
    <row r="124" spans="1:35">
      <c r="A124" s="83"/>
      <c r="B124" s="86"/>
      <c r="C124" s="25" t="e">
        <f>VLOOKUP(B124,'Código DIVIPOL'!$G$4:$H$1105,2,0)</f>
        <v>#N/A</v>
      </c>
      <c r="D124" s="86"/>
      <c r="E124" s="86"/>
      <c r="F124" s="19" t="e">
        <f>VLOOKUP(E124,Parámetros!$H$2:$I$4,2,0)</f>
        <v>#N/A</v>
      </c>
      <c r="G124" s="86"/>
      <c r="H124" s="86"/>
      <c r="I124" s="86"/>
      <c r="J124" s="88"/>
      <c r="K124" s="25" t="e">
        <f>VLOOKUP(A124,Parámetros!$E$2:$F$34,2,0)</f>
        <v>#N/A</v>
      </c>
      <c r="L124" s="86"/>
      <c r="M124" s="86"/>
      <c r="N124" s="86"/>
      <c r="O124" s="86"/>
      <c r="P124" s="81" t="e">
        <f>VLOOKUP(O124,Parámetros!$K$2:$L$3,2,0)</f>
        <v>#N/A</v>
      </c>
      <c r="Q124" s="88"/>
      <c r="R124" s="86"/>
      <c r="S124" s="86"/>
      <c r="T124" s="86"/>
      <c r="U124" s="86"/>
      <c r="V124" s="86"/>
      <c r="W124" s="93"/>
      <c r="X124" s="86"/>
      <c r="Y124" s="86"/>
      <c r="Z124" s="93"/>
      <c r="AA124" s="86"/>
      <c r="AB124" s="86"/>
      <c r="AC124" s="93"/>
      <c r="AD124" s="93"/>
      <c r="AE124" s="93"/>
      <c r="AF124" s="86"/>
      <c r="AG124" s="96"/>
      <c r="AH124" s="96"/>
      <c r="AI124" s="96"/>
    </row>
    <row r="125" spans="1:35">
      <c r="A125" s="83"/>
      <c r="B125" s="86"/>
      <c r="C125" s="25" t="e">
        <f>VLOOKUP(B125,'Código DIVIPOL'!$G$4:$H$1105,2,0)</f>
        <v>#N/A</v>
      </c>
      <c r="D125" s="86"/>
      <c r="E125" s="86"/>
      <c r="F125" s="19" t="e">
        <f>VLOOKUP(E125,Parámetros!$H$2:$I$4,2,0)</f>
        <v>#N/A</v>
      </c>
      <c r="G125" s="86"/>
      <c r="H125" s="86"/>
      <c r="I125" s="86"/>
      <c r="J125" s="88"/>
      <c r="K125" s="25" t="e">
        <f>VLOOKUP(A125,Parámetros!$E$2:$F$34,2,0)</f>
        <v>#N/A</v>
      </c>
      <c r="L125" s="86"/>
      <c r="M125" s="86"/>
      <c r="N125" s="86"/>
      <c r="O125" s="86"/>
      <c r="P125" s="81" t="e">
        <f>VLOOKUP(O125,Parámetros!$K$2:$L$3,2,0)</f>
        <v>#N/A</v>
      </c>
      <c r="Q125" s="88"/>
      <c r="R125" s="86"/>
      <c r="S125" s="86"/>
      <c r="T125" s="86"/>
      <c r="U125" s="86"/>
      <c r="V125" s="86"/>
      <c r="W125" s="93"/>
      <c r="X125" s="86"/>
      <c r="Y125" s="86"/>
      <c r="Z125" s="93"/>
      <c r="AA125" s="86"/>
      <c r="AB125" s="86"/>
      <c r="AC125" s="93"/>
      <c r="AD125" s="93"/>
      <c r="AE125" s="93"/>
      <c r="AF125" s="86"/>
      <c r="AG125" s="96"/>
      <c r="AH125" s="96"/>
      <c r="AI125" s="96"/>
    </row>
    <row r="126" spans="1:35">
      <c r="A126" s="83"/>
      <c r="B126" s="86"/>
      <c r="C126" s="25" t="e">
        <f>VLOOKUP(B126,'Código DIVIPOL'!$G$4:$H$1105,2,0)</f>
        <v>#N/A</v>
      </c>
      <c r="D126" s="86"/>
      <c r="E126" s="86"/>
      <c r="F126" s="19" t="e">
        <f>VLOOKUP(E126,Parámetros!$H$2:$I$4,2,0)</f>
        <v>#N/A</v>
      </c>
      <c r="G126" s="86"/>
      <c r="H126" s="86"/>
      <c r="I126" s="86"/>
      <c r="J126" s="88"/>
      <c r="K126" s="25" t="e">
        <f>VLOOKUP(A126,Parámetros!$E$2:$F$34,2,0)</f>
        <v>#N/A</v>
      </c>
      <c r="L126" s="86"/>
      <c r="M126" s="86"/>
      <c r="N126" s="86"/>
      <c r="O126" s="86"/>
      <c r="P126" s="81" t="e">
        <f>VLOOKUP(O126,Parámetros!$K$2:$L$3,2,0)</f>
        <v>#N/A</v>
      </c>
      <c r="Q126" s="88"/>
      <c r="R126" s="86"/>
      <c r="S126" s="86"/>
      <c r="T126" s="86"/>
      <c r="U126" s="86"/>
      <c r="V126" s="86"/>
      <c r="W126" s="93"/>
      <c r="X126" s="86"/>
      <c r="Y126" s="86"/>
      <c r="Z126" s="93"/>
      <c r="AA126" s="86"/>
      <c r="AB126" s="86"/>
      <c r="AC126" s="93"/>
      <c r="AD126" s="93"/>
      <c r="AE126" s="93"/>
      <c r="AF126" s="86"/>
      <c r="AG126" s="96"/>
      <c r="AH126" s="96"/>
      <c r="AI126" s="96"/>
    </row>
    <row r="127" spans="1:35">
      <c r="A127" s="83"/>
      <c r="B127" s="86"/>
      <c r="C127" s="25" t="e">
        <f>VLOOKUP(B127,'Código DIVIPOL'!$G$4:$H$1105,2,0)</f>
        <v>#N/A</v>
      </c>
      <c r="D127" s="86"/>
      <c r="E127" s="86"/>
      <c r="F127" s="19" t="e">
        <f>VLOOKUP(E127,Parámetros!$H$2:$I$4,2,0)</f>
        <v>#N/A</v>
      </c>
      <c r="G127" s="86"/>
      <c r="H127" s="86"/>
      <c r="I127" s="86"/>
      <c r="J127" s="88"/>
      <c r="K127" s="25" t="e">
        <f>VLOOKUP(A127,Parámetros!$E$2:$F$34,2,0)</f>
        <v>#N/A</v>
      </c>
      <c r="L127" s="86"/>
      <c r="M127" s="86"/>
      <c r="N127" s="86"/>
      <c r="O127" s="86"/>
      <c r="P127" s="81" t="e">
        <f>VLOOKUP(O127,Parámetros!$K$2:$L$3,2,0)</f>
        <v>#N/A</v>
      </c>
      <c r="Q127" s="88"/>
      <c r="R127" s="86"/>
      <c r="S127" s="86"/>
      <c r="T127" s="86"/>
      <c r="U127" s="86"/>
      <c r="V127" s="86"/>
      <c r="W127" s="93"/>
      <c r="X127" s="86"/>
      <c r="Y127" s="86"/>
      <c r="Z127" s="93"/>
      <c r="AA127" s="86"/>
      <c r="AB127" s="86"/>
      <c r="AC127" s="93"/>
      <c r="AD127" s="93"/>
      <c r="AE127" s="93"/>
      <c r="AF127" s="86"/>
      <c r="AG127" s="96"/>
      <c r="AH127" s="96"/>
      <c r="AI127" s="96"/>
    </row>
    <row r="128" spans="1:35">
      <c r="A128" s="83"/>
      <c r="B128" s="86"/>
      <c r="C128" s="25" t="e">
        <f>VLOOKUP(B128,'Código DIVIPOL'!$G$4:$H$1105,2,0)</f>
        <v>#N/A</v>
      </c>
      <c r="D128" s="86"/>
      <c r="E128" s="86"/>
      <c r="F128" s="19" t="e">
        <f>VLOOKUP(E128,Parámetros!$H$2:$I$4,2,0)</f>
        <v>#N/A</v>
      </c>
      <c r="G128" s="86"/>
      <c r="H128" s="86"/>
      <c r="I128" s="86"/>
      <c r="J128" s="88"/>
      <c r="K128" s="25" t="e">
        <f>VLOOKUP(A128,Parámetros!$E$2:$F$34,2,0)</f>
        <v>#N/A</v>
      </c>
      <c r="L128" s="86"/>
      <c r="M128" s="86"/>
      <c r="N128" s="86"/>
      <c r="O128" s="86"/>
      <c r="P128" s="81" t="e">
        <f>VLOOKUP(O128,Parámetros!$K$2:$L$3,2,0)</f>
        <v>#N/A</v>
      </c>
      <c r="Q128" s="88"/>
      <c r="R128" s="86"/>
      <c r="S128" s="86"/>
      <c r="T128" s="86"/>
      <c r="U128" s="86"/>
      <c r="V128" s="86"/>
      <c r="W128" s="93"/>
      <c r="X128" s="86"/>
      <c r="Y128" s="86"/>
      <c r="Z128" s="93"/>
      <c r="AA128" s="86"/>
      <c r="AB128" s="86"/>
      <c r="AC128" s="93"/>
      <c r="AD128" s="93"/>
      <c r="AE128" s="93"/>
      <c r="AF128" s="86"/>
      <c r="AG128" s="96"/>
      <c r="AH128" s="96"/>
      <c r="AI128" s="96"/>
    </row>
    <row r="129" spans="1:35">
      <c r="A129" s="83"/>
      <c r="B129" s="86"/>
      <c r="C129" s="25" t="e">
        <f>VLOOKUP(B129,'Código DIVIPOL'!$G$4:$H$1105,2,0)</f>
        <v>#N/A</v>
      </c>
      <c r="D129" s="86"/>
      <c r="E129" s="86"/>
      <c r="F129" s="19" t="e">
        <f>VLOOKUP(E129,Parámetros!$H$2:$I$4,2,0)</f>
        <v>#N/A</v>
      </c>
      <c r="G129" s="86"/>
      <c r="H129" s="86"/>
      <c r="I129" s="86"/>
      <c r="J129" s="88"/>
      <c r="K129" s="25" t="e">
        <f>VLOOKUP(A129,Parámetros!$E$2:$F$34,2,0)</f>
        <v>#N/A</v>
      </c>
      <c r="L129" s="86"/>
      <c r="M129" s="86"/>
      <c r="N129" s="86"/>
      <c r="O129" s="86"/>
      <c r="P129" s="81" t="e">
        <f>VLOOKUP(O129,Parámetros!$K$2:$L$3,2,0)</f>
        <v>#N/A</v>
      </c>
      <c r="Q129" s="88"/>
      <c r="R129" s="86"/>
      <c r="S129" s="86"/>
      <c r="T129" s="86"/>
      <c r="U129" s="86"/>
      <c r="V129" s="86"/>
      <c r="W129" s="93"/>
      <c r="X129" s="86"/>
      <c r="Y129" s="86"/>
      <c r="Z129" s="93"/>
      <c r="AA129" s="86"/>
      <c r="AB129" s="86"/>
      <c r="AC129" s="93"/>
      <c r="AD129" s="93"/>
      <c r="AE129" s="93"/>
      <c r="AF129" s="86"/>
      <c r="AG129" s="96"/>
      <c r="AH129" s="96"/>
      <c r="AI129" s="96"/>
    </row>
    <row r="130" spans="1:35">
      <c r="A130" s="83"/>
      <c r="B130" s="86"/>
      <c r="C130" s="25" t="e">
        <f>VLOOKUP(B130,'Código DIVIPOL'!$G$4:$H$1105,2,0)</f>
        <v>#N/A</v>
      </c>
      <c r="D130" s="86"/>
      <c r="E130" s="86"/>
      <c r="F130" s="19" t="e">
        <f>VLOOKUP(E130,Parámetros!$H$2:$I$4,2,0)</f>
        <v>#N/A</v>
      </c>
      <c r="G130" s="86"/>
      <c r="H130" s="86"/>
      <c r="I130" s="86"/>
      <c r="J130" s="88"/>
      <c r="K130" s="25" t="e">
        <f>VLOOKUP(A130,Parámetros!$E$2:$F$34,2,0)</f>
        <v>#N/A</v>
      </c>
      <c r="L130" s="86"/>
      <c r="M130" s="86"/>
      <c r="N130" s="86"/>
      <c r="O130" s="86"/>
      <c r="P130" s="81" t="e">
        <f>VLOOKUP(O130,Parámetros!$K$2:$L$3,2,0)</f>
        <v>#N/A</v>
      </c>
      <c r="Q130" s="88"/>
      <c r="R130" s="86"/>
      <c r="S130" s="86"/>
      <c r="T130" s="86"/>
      <c r="U130" s="86"/>
      <c r="V130" s="86"/>
      <c r="W130" s="93"/>
      <c r="X130" s="86"/>
      <c r="Y130" s="86"/>
      <c r="Z130" s="93"/>
      <c r="AA130" s="86"/>
      <c r="AB130" s="86"/>
      <c r="AC130" s="93"/>
      <c r="AD130" s="93"/>
      <c r="AE130" s="93"/>
      <c r="AF130" s="86"/>
      <c r="AG130" s="96"/>
      <c r="AH130" s="96"/>
      <c r="AI130" s="96"/>
    </row>
    <row r="131" spans="1:35">
      <c r="A131" s="83"/>
      <c r="B131" s="86"/>
      <c r="C131" s="25" t="e">
        <f>VLOOKUP(B131,'Código DIVIPOL'!$G$4:$H$1105,2,0)</f>
        <v>#N/A</v>
      </c>
      <c r="D131" s="86"/>
      <c r="E131" s="86"/>
      <c r="F131" s="19" t="e">
        <f>VLOOKUP(E131,Parámetros!$H$2:$I$4,2,0)</f>
        <v>#N/A</v>
      </c>
      <c r="G131" s="86"/>
      <c r="H131" s="86"/>
      <c r="I131" s="86"/>
      <c r="J131" s="88"/>
      <c r="K131" s="25" t="e">
        <f>VLOOKUP(A131,Parámetros!$E$2:$F$34,2,0)</f>
        <v>#N/A</v>
      </c>
      <c r="L131" s="86"/>
      <c r="M131" s="86"/>
      <c r="N131" s="86"/>
      <c r="O131" s="86"/>
      <c r="P131" s="81" t="e">
        <f>VLOOKUP(O131,Parámetros!$K$2:$L$3,2,0)</f>
        <v>#N/A</v>
      </c>
      <c r="Q131" s="88"/>
      <c r="R131" s="86"/>
      <c r="S131" s="86"/>
      <c r="T131" s="86"/>
      <c r="U131" s="86"/>
      <c r="V131" s="86"/>
      <c r="W131" s="93"/>
      <c r="X131" s="86"/>
      <c r="Y131" s="86"/>
      <c r="Z131" s="93"/>
      <c r="AA131" s="86"/>
      <c r="AB131" s="86"/>
      <c r="AC131" s="93"/>
      <c r="AD131" s="93"/>
      <c r="AE131" s="93"/>
      <c r="AF131" s="86"/>
      <c r="AG131" s="96"/>
      <c r="AH131" s="96"/>
      <c r="AI131" s="96"/>
    </row>
    <row r="132" spans="1:35">
      <c r="A132" s="83"/>
      <c r="B132" s="86"/>
      <c r="C132" s="25" t="e">
        <f>VLOOKUP(B132,'Código DIVIPOL'!$G$4:$H$1105,2,0)</f>
        <v>#N/A</v>
      </c>
      <c r="D132" s="86"/>
      <c r="E132" s="86"/>
      <c r="F132" s="19" t="e">
        <f>VLOOKUP(E132,Parámetros!$H$2:$I$4,2,0)</f>
        <v>#N/A</v>
      </c>
      <c r="G132" s="86"/>
      <c r="H132" s="86"/>
      <c r="I132" s="86"/>
      <c r="J132" s="88"/>
      <c r="K132" s="25" t="e">
        <f>VLOOKUP(A132,Parámetros!$E$2:$F$34,2,0)</f>
        <v>#N/A</v>
      </c>
      <c r="L132" s="86"/>
      <c r="M132" s="86"/>
      <c r="N132" s="86"/>
      <c r="O132" s="86"/>
      <c r="P132" s="81" t="e">
        <f>VLOOKUP(O132,Parámetros!$K$2:$L$3,2,0)</f>
        <v>#N/A</v>
      </c>
      <c r="Q132" s="88"/>
      <c r="R132" s="86"/>
      <c r="S132" s="86"/>
      <c r="T132" s="86"/>
      <c r="U132" s="86"/>
      <c r="V132" s="86"/>
      <c r="W132" s="93"/>
      <c r="X132" s="86"/>
      <c r="Y132" s="86"/>
      <c r="Z132" s="93"/>
      <c r="AA132" s="86"/>
      <c r="AB132" s="86"/>
      <c r="AC132" s="93"/>
      <c r="AD132" s="93"/>
      <c r="AE132" s="93"/>
      <c r="AF132" s="86"/>
      <c r="AG132" s="96"/>
      <c r="AH132" s="96"/>
      <c r="AI132" s="96"/>
    </row>
    <row r="133" spans="1:35">
      <c r="A133" s="83"/>
      <c r="B133" s="86"/>
      <c r="C133" s="25" t="e">
        <f>VLOOKUP(B133,'Código DIVIPOL'!$G$4:$H$1105,2,0)</f>
        <v>#N/A</v>
      </c>
      <c r="D133" s="86"/>
      <c r="E133" s="86"/>
      <c r="F133" s="19" t="e">
        <f>VLOOKUP(E133,Parámetros!$H$2:$I$4,2,0)</f>
        <v>#N/A</v>
      </c>
      <c r="G133" s="86"/>
      <c r="H133" s="86"/>
      <c r="I133" s="86"/>
      <c r="J133" s="88"/>
      <c r="K133" s="25" t="e">
        <f>VLOOKUP(A133,Parámetros!$E$2:$F$34,2,0)</f>
        <v>#N/A</v>
      </c>
      <c r="L133" s="86"/>
      <c r="M133" s="86"/>
      <c r="N133" s="86"/>
      <c r="O133" s="86"/>
      <c r="P133" s="81" t="e">
        <f>VLOOKUP(O133,Parámetros!$K$2:$L$3,2,0)</f>
        <v>#N/A</v>
      </c>
      <c r="Q133" s="88"/>
      <c r="R133" s="86"/>
      <c r="S133" s="86"/>
      <c r="T133" s="86"/>
      <c r="U133" s="86"/>
      <c r="V133" s="86"/>
      <c r="W133" s="93"/>
      <c r="X133" s="86"/>
      <c r="Y133" s="86"/>
      <c r="Z133" s="93"/>
      <c r="AA133" s="86"/>
      <c r="AB133" s="86"/>
      <c r="AC133" s="93"/>
      <c r="AD133" s="93"/>
      <c r="AE133" s="93"/>
      <c r="AF133" s="86"/>
      <c r="AG133" s="96"/>
      <c r="AH133" s="96"/>
      <c r="AI133" s="96"/>
    </row>
    <row r="134" spans="1:35">
      <c r="A134" s="83"/>
      <c r="B134" s="86"/>
      <c r="C134" s="25" t="e">
        <f>VLOOKUP(B134,'Código DIVIPOL'!$G$4:$H$1105,2,0)</f>
        <v>#N/A</v>
      </c>
      <c r="D134" s="86"/>
      <c r="E134" s="86"/>
      <c r="F134" s="19" t="e">
        <f>VLOOKUP(E134,Parámetros!$H$2:$I$4,2,0)</f>
        <v>#N/A</v>
      </c>
      <c r="G134" s="86"/>
      <c r="H134" s="86"/>
      <c r="I134" s="86"/>
      <c r="J134" s="88"/>
      <c r="K134" s="25" t="e">
        <f>VLOOKUP(A134,Parámetros!$E$2:$F$34,2,0)</f>
        <v>#N/A</v>
      </c>
      <c r="L134" s="86"/>
      <c r="M134" s="86"/>
      <c r="N134" s="86"/>
      <c r="O134" s="86"/>
      <c r="P134" s="81" t="e">
        <f>VLOOKUP(O134,Parámetros!$K$2:$L$3,2,0)</f>
        <v>#N/A</v>
      </c>
      <c r="Q134" s="88"/>
      <c r="R134" s="86"/>
      <c r="S134" s="86"/>
      <c r="T134" s="86"/>
      <c r="U134" s="86"/>
      <c r="V134" s="86"/>
      <c r="W134" s="93"/>
      <c r="X134" s="86"/>
      <c r="Y134" s="86"/>
      <c r="Z134" s="93"/>
      <c r="AA134" s="86"/>
      <c r="AB134" s="86"/>
      <c r="AC134" s="93"/>
      <c r="AD134" s="93"/>
      <c r="AE134" s="93"/>
      <c r="AF134" s="86"/>
      <c r="AG134" s="96"/>
      <c r="AH134" s="96"/>
      <c r="AI134" s="96"/>
    </row>
    <row r="135" spans="1:35">
      <c r="A135" s="83"/>
      <c r="B135" s="86"/>
      <c r="C135" s="25" t="e">
        <f>VLOOKUP(B135,'Código DIVIPOL'!$G$4:$H$1105,2,0)</f>
        <v>#N/A</v>
      </c>
      <c r="D135" s="86"/>
      <c r="E135" s="86"/>
      <c r="F135" s="19" t="e">
        <f>VLOOKUP(E135,Parámetros!$H$2:$I$4,2,0)</f>
        <v>#N/A</v>
      </c>
      <c r="G135" s="86"/>
      <c r="H135" s="86"/>
      <c r="I135" s="86"/>
      <c r="J135" s="88"/>
      <c r="K135" s="25" t="e">
        <f>VLOOKUP(A135,Parámetros!$E$2:$F$34,2,0)</f>
        <v>#N/A</v>
      </c>
      <c r="L135" s="86"/>
      <c r="M135" s="86"/>
      <c r="N135" s="86"/>
      <c r="O135" s="86"/>
      <c r="P135" s="81" t="e">
        <f>VLOOKUP(O135,Parámetros!$K$2:$L$3,2,0)</f>
        <v>#N/A</v>
      </c>
      <c r="Q135" s="88"/>
      <c r="R135" s="86"/>
      <c r="S135" s="86"/>
      <c r="T135" s="86"/>
      <c r="U135" s="86"/>
      <c r="V135" s="86"/>
      <c r="W135" s="93"/>
      <c r="X135" s="86"/>
      <c r="Y135" s="86"/>
      <c r="Z135" s="93"/>
      <c r="AA135" s="86"/>
      <c r="AB135" s="86"/>
      <c r="AC135" s="93"/>
      <c r="AD135" s="93"/>
      <c r="AE135" s="93"/>
      <c r="AF135" s="86"/>
      <c r="AG135" s="96"/>
      <c r="AH135" s="96"/>
      <c r="AI135" s="96"/>
    </row>
    <row r="136" spans="1:35">
      <c r="A136" s="83"/>
      <c r="B136" s="86"/>
      <c r="C136" s="25" t="e">
        <f>VLOOKUP(B136,'Código DIVIPOL'!$G$4:$H$1105,2,0)</f>
        <v>#N/A</v>
      </c>
      <c r="D136" s="86"/>
      <c r="E136" s="86"/>
      <c r="F136" s="19" t="e">
        <f>VLOOKUP(E136,Parámetros!$H$2:$I$4,2,0)</f>
        <v>#N/A</v>
      </c>
      <c r="G136" s="86"/>
      <c r="H136" s="86"/>
      <c r="I136" s="86"/>
      <c r="J136" s="88"/>
      <c r="K136" s="25" t="e">
        <f>VLOOKUP(A136,Parámetros!$E$2:$F$34,2,0)</f>
        <v>#N/A</v>
      </c>
      <c r="L136" s="86"/>
      <c r="M136" s="86"/>
      <c r="N136" s="86"/>
      <c r="O136" s="86"/>
      <c r="P136" s="81" t="e">
        <f>VLOOKUP(O136,Parámetros!$K$2:$L$3,2,0)</f>
        <v>#N/A</v>
      </c>
      <c r="Q136" s="88"/>
      <c r="R136" s="86"/>
      <c r="S136" s="86"/>
      <c r="T136" s="86"/>
      <c r="U136" s="86"/>
      <c r="V136" s="86"/>
      <c r="W136" s="93"/>
      <c r="X136" s="86"/>
      <c r="Y136" s="86"/>
      <c r="Z136" s="93"/>
      <c r="AA136" s="86"/>
      <c r="AB136" s="86"/>
      <c r="AC136" s="93"/>
      <c r="AD136" s="93"/>
      <c r="AE136" s="93"/>
      <c r="AF136" s="86"/>
      <c r="AG136" s="96"/>
      <c r="AH136" s="96"/>
      <c r="AI136" s="96"/>
    </row>
    <row r="137" spans="1:35">
      <c r="A137" s="83"/>
      <c r="B137" s="86"/>
      <c r="C137" s="25" t="e">
        <f>VLOOKUP(B137,'Código DIVIPOL'!$G$4:$H$1105,2,0)</f>
        <v>#N/A</v>
      </c>
      <c r="D137" s="86"/>
      <c r="E137" s="86"/>
      <c r="F137" s="19" t="e">
        <f>VLOOKUP(E137,Parámetros!$H$2:$I$4,2,0)</f>
        <v>#N/A</v>
      </c>
      <c r="G137" s="86"/>
      <c r="H137" s="86"/>
      <c r="I137" s="86"/>
      <c r="J137" s="88"/>
      <c r="K137" s="25" t="e">
        <f>VLOOKUP(A137,Parámetros!$E$2:$F$34,2,0)</f>
        <v>#N/A</v>
      </c>
      <c r="L137" s="86"/>
      <c r="M137" s="86"/>
      <c r="N137" s="86"/>
      <c r="O137" s="86"/>
      <c r="P137" s="81" t="e">
        <f>VLOOKUP(O137,Parámetros!$K$2:$L$3,2,0)</f>
        <v>#N/A</v>
      </c>
      <c r="Q137" s="88"/>
      <c r="R137" s="86"/>
      <c r="S137" s="86"/>
      <c r="T137" s="86"/>
      <c r="U137" s="86"/>
      <c r="V137" s="86"/>
      <c r="W137" s="93"/>
      <c r="X137" s="86"/>
      <c r="Y137" s="86"/>
      <c r="Z137" s="93"/>
      <c r="AA137" s="86"/>
      <c r="AB137" s="86"/>
      <c r="AC137" s="93"/>
      <c r="AD137" s="93"/>
      <c r="AE137" s="93"/>
      <c r="AF137" s="86"/>
      <c r="AG137" s="96"/>
      <c r="AH137" s="96"/>
      <c r="AI137" s="96"/>
    </row>
    <row r="138" spans="1:35">
      <c r="A138" s="83"/>
      <c r="B138" s="86"/>
      <c r="C138" s="25" t="e">
        <f>VLOOKUP(B138,'Código DIVIPOL'!$G$4:$H$1105,2,0)</f>
        <v>#N/A</v>
      </c>
      <c r="D138" s="86"/>
      <c r="E138" s="86"/>
      <c r="F138" s="19" t="e">
        <f>VLOOKUP(E138,Parámetros!$H$2:$I$4,2,0)</f>
        <v>#N/A</v>
      </c>
      <c r="G138" s="86"/>
      <c r="H138" s="86"/>
      <c r="I138" s="86"/>
      <c r="J138" s="88"/>
      <c r="K138" s="25" t="e">
        <f>VLOOKUP(A138,Parámetros!$E$2:$F$34,2,0)</f>
        <v>#N/A</v>
      </c>
      <c r="L138" s="86"/>
      <c r="M138" s="86"/>
      <c r="N138" s="86"/>
      <c r="O138" s="86"/>
      <c r="P138" s="81" t="e">
        <f>VLOOKUP(O138,Parámetros!$K$2:$L$3,2,0)</f>
        <v>#N/A</v>
      </c>
      <c r="Q138" s="88"/>
      <c r="R138" s="86"/>
      <c r="S138" s="86"/>
      <c r="T138" s="86"/>
      <c r="U138" s="86"/>
      <c r="V138" s="86"/>
      <c r="W138" s="93"/>
      <c r="X138" s="86"/>
      <c r="Y138" s="86"/>
      <c r="Z138" s="93"/>
      <c r="AA138" s="86"/>
      <c r="AB138" s="86"/>
      <c r="AC138" s="93"/>
      <c r="AD138" s="93"/>
      <c r="AE138" s="93"/>
      <c r="AF138" s="86"/>
      <c r="AG138" s="96"/>
      <c r="AH138" s="96"/>
      <c r="AI138" s="96"/>
    </row>
    <row r="139" spans="1:35">
      <c r="A139" s="83"/>
      <c r="B139" s="86"/>
      <c r="C139" s="25" t="e">
        <f>VLOOKUP(B139,'Código DIVIPOL'!$G$4:$H$1105,2,0)</f>
        <v>#N/A</v>
      </c>
      <c r="D139" s="86"/>
      <c r="E139" s="86"/>
      <c r="F139" s="19" t="e">
        <f>VLOOKUP(E139,Parámetros!$H$2:$I$4,2,0)</f>
        <v>#N/A</v>
      </c>
      <c r="G139" s="86"/>
      <c r="H139" s="86"/>
      <c r="I139" s="86"/>
      <c r="J139" s="88"/>
      <c r="K139" s="25" t="e">
        <f>VLOOKUP(A139,Parámetros!$E$2:$F$34,2,0)</f>
        <v>#N/A</v>
      </c>
      <c r="L139" s="86"/>
      <c r="M139" s="86"/>
      <c r="N139" s="86"/>
      <c r="O139" s="86"/>
      <c r="P139" s="81" t="e">
        <f>VLOOKUP(O139,Parámetros!$K$2:$L$3,2,0)</f>
        <v>#N/A</v>
      </c>
      <c r="Q139" s="88"/>
      <c r="R139" s="86"/>
      <c r="S139" s="86"/>
      <c r="T139" s="86"/>
      <c r="U139" s="86"/>
      <c r="V139" s="86"/>
      <c r="W139" s="93"/>
      <c r="X139" s="86"/>
      <c r="Y139" s="86"/>
      <c r="Z139" s="93"/>
      <c r="AA139" s="86"/>
      <c r="AB139" s="86"/>
      <c r="AC139" s="93"/>
      <c r="AD139" s="93"/>
      <c r="AE139" s="93"/>
      <c r="AF139" s="86"/>
      <c r="AG139" s="96"/>
      <c r="AH139" s="96"/>
      <c r="AI139" s="96"/>
    </row>
    <row r="140" spans="1:35">
      <c r="A140" s="83"/>
      <c r="B140" s="86"/>
      <c r="C140" s="25" t="e">
        <f>VLOOKUP(B140,'Código DIVIPOL'!$G$4:$H$1105,2,0)</f>
        <v>#N/A</v>
      </c>
      <c r="D140" s="86"/>
      <c r="E140" s="86"/>
      <c r="F140" s="19" t="e">
        <f>VLOOKUP(E140,Parámetros!$H$2:$I$4,2,0)</f>
        <v>#N/A</v>
      </c>
      <c r="G140" s="86"/>
      <c r="H140" s="86"/>
      <c r="I140" s="86"/>
      <c r="J140" s="88"/>
      <c r="K140" s="25" t="e">
        <f>VLOOKUP(A140,Parámetros!$E$2:$F$34,2,0)</f>
        <v>#N/A</v>
      </c>
      <c r="L140" s="86"/>
      <c r="M140" s="86"/>
      <c r="N140" s="86"/>
      <c r="O140" s="86"/>
      <c r="P140" s="81" t="e">
        <f>VLOOKUP(O140,Parámetros!$K$2:$L$3,2,0)</f>
        <v>#N/A</v>
      </c>
      <c r="Q140" s="88"/>
      <c r="R140" s="86"/>
      <c r="S140" s="86"/>
      <c r="T140" s="86"/>
      <c r="U140" s="86"/>
      <c r="V140" s="86"/>
      <c r="W140" s="93"/>
      <c r="X140" s="86"/>
      <c r="Y140" s="86"/>
      <c r="Z140" s="93"/>
      <c r="AA140" s="86"/>
      <c r="AB140" s="86"/>
      <c r="AC140" s="93"/>
      <c r="AD140" s="93"/>
      <c r="AE140" s="93"/>
      <c r="AF140" s="86"/>
      <c r="AG140" s="96"/>
      <c r="AH140" s="96"/>
      <c r="AI140" s="96"/>
    </row>
    <row r="141" spans="1:35">
      <c r="A141" s="83"/>
      <c r="B141" s="86"/>
      <c r="C141" s="25" t="e">
        <f>VLOOKUP(B141,'Código DIVIPOL'!$G$4:$H$1105,2,0)</f>
        <v>#N/A</v>
      </c>
      <c r="D141" s="86"/>
      <c r="E141" s="86"/>
      <c r="F141" s="19" t="e">
        <f>VLOOKUP(E141,Parámetros!$H$2:$I$4,2,0)</f>
        <v>#N/A</v>
      </c>
      <c r="G141" s="86"/>
      <c r="H141" s="86"/>
      <c r="I141" s="86"/>
      <c r="J141" s="88"/>
      <c r="K141" s="25" t="e">
        <f>VLOOKUP(A141,Parámetros!$E$2:$F$34,2,0)</f>
        <v>#N/A</v>
      </c>
      <c r="L141" s="86"/>
      <c r="M141" s="86"/>
      <c r="N141" s="86"/>
      <c r="O141" s="86"/>
      <c r="P141" s="81" t="e">
        <f>VLOOKUP(O141,Parámetros!$K$2:$L$3,2,0)</f>
        <v>#N/A</v>
      </c>
      <c r="Q141" s="88"/>
      <c r="R141" s="86"/>
      <c r="S141" s="86"/>
      <c r="T141" s="86"/>
      <c r="U141" s="86"/>
      <c r="V141" s="86"/>
      <c r="W141" s="93"/>
      <c r="X141" s="86"/>
      <c r="Y141" s="86"/>
      <c r="Z141" s="93"/>
      <c r="AA141" s="86"/>
      <c r="AB141" s="86"/>
      <c r="AC141" s="93"/>
      <c r="AD141" s="93"/>
      <c r="AE141" s="93"/>
      <c r="AF141" s="86"/>
      <c r="AG141" s="96"/>
      <c r="AH141" s="96"/>
      <c r="AI141" s="96"/>
    </row>
    <row r="142" spans="1:35">
      <c r="A142" s="83"/>
      <c r="B142" s="86"/>
      <c r="C142" s="25" t="e">
        <f>VLOOKUP(B142,'Código DIVIPOL'!$G$4:$H$1105,2,0)</f>
        <v>#N/A</v>
      </c>
      <c r="D142" s="86"/>
      <c r="E142" s="86"/>
      <c r="F142" s="19" t="e">
        <f>VLOOKUP(E142,Parámetros!$H$2:$I$4,2,0)</f>
        <v>#N/A</v>
      </c>
      <c r="G142" s="86"/>
      <c r="H142" s="86"/>
      <c r="I142" s="86"/>
      <c r="J142" s="88"/>
      <c r="K142" s="25" t="e">
        <f>VLOOKUP(A142,Parámetros!$E$2:$F$34,2,0)</f>
        <v>#N/A</v>
      </c>
      <c r="L142" s="86"/>
      <c r="M142" s="86"/>
      <c r="N142" s="86"/>
      <c r="O142" s="86"/>
      <c r="P142" s="81" t="e">
        <f>VLOOKUP(O142,Parámetros!$K$2:$L$3,2,0)</f>
        <v>#N/A</v>
      </c>
      <c r="Q142" s="88"/>
      <c r="R142" s="86"/>
      <c r="S142" s="86"/>
      <c r="T142" s="86"/>
      <c r="U142" s="86"/>
      <c r="V142" s="86"/>
      <c r="W142" s="93"/>
      <c r="X142" s="86"/>
      <c r="Y142" s="86"/>
      <c r="Z142" s="93"/>
      <c r="AA142" s="86"/>
      <c r="AB142" s="86"/>
      <c r="AC142" s="93"/>
      <c r="AD142" s="93"/>
      <c r="AE142" s="93"/>
      <c r="AF142" s="86"/>
      <c r="AG142" s="96"/>
      <c r="AH142" s="96"/>
      <c r="AI142" s="96"/>
    </row>
    <row r="143" spans="1:35">
      <c r="A143" s="83"/>
      <c r="B143" s="86"/>
      <c r="C143" s="25" t="e">
        <f>VLOOKUP(B143,'Código DIVIPOL'!$G$4:$H$1105,2,0)</f>
        <v>#N/A</v>
      </c>
      <c r="D143" s="86"/>
      <c r="E143" s="86"/>
      <c r="F143" s="19" t="e">
        <f>VLOOKUP(E143,Parámetros!$H$2:$I$4,2,0)</f>
        <v>#N/A</v>
      </c>
      <c r="G143" s="86"/>
      <c r="H143" s="86"/>
      <c r="I143" s="86"/>
      <c r="J143" s="88"/>
      <c r="K143" s="25" t="e">
        <f>VLOOKUP(A143,Parámetros!$E$2:$F$34,2,0)</f>
        <v>#N/A</v>
      </c>
      <c r="L143" s="86"/>
      <c r="M143" s="86"/>
      <c r="N143" s="86"/>
      <c r="O143" s="86"/>
      <c r="P143" s="81" t="e">
        <f>VLOOKUP(O143,Parámetros!$K$2:$L$3,2,0)</f>
        <v>#N/A</v>
      </c>
      <c r="Q143" s="88"/>
      <c r="R143" s="86"/>
      <c r="S143" s="86"/>
      <c r="T143" s="86"/>
      <c r="U143" s="86"/>
      <c r="V143" s="86"/>
      <c r="W143" s="93"/>
      <c r="X143" s="86"/>
      <c r="Y143" s="86"/>
      <c r="Z143" s="93"/>
      <c r="AA143" s="86"/>
      <c r="AB143" s="86"/>
      <c r="AC143" s="93"/>
      <c r="AD143" s="93"/>
      <c r="AE143" s="93"/>
      <c r="AF143" s="86"/>
      <c r="AG143" s="96"/>
      <c r="AH143" s="96"/>
      <c r="AI143" s="96"/>
    </row>
    <row r="144" spans="1:35">
      <c r="A144" s="83"/>
      <c r="B144" s="86"/>
      <c r="C144" s="25" t="e">
        <f>VLOOKUP(B144,'Código DIVIPOL'!$G$4:$H$1105,2,0)</f>
        <v>#N/A</v>
      </c>
      <c r="D144" s="86"/>
      <c r="E144" s="86"/>
      <c r="F144" s="19" t="e">
        <f>VLOOKUP(E144,Parámetros!$H$2:$I$4,2,0)</f>
        <v>#N/A</v>
      </c>
      <c r="G144" s="86"/>
      <c r="H144" s="86"/>
      <c r="I144" s="86"/>
      <c r="J144" s="88"/>
      <c r="K144" s="25" t="e">
        <f>VLOOKUP(A144,Parámetros!$E$2:$F$34,2,0)</f>
        <v>#N/A</v>
      </c>
      <c r="L144" s="86"/>
      <c r="M144" s="86"/>
      <c r="N144" s="86"/>
      <c r="O144" s="86"/>
      <c r="P144" s="81" t="e">
        <f>VLOOKUP(O144,Parámetros!$K$2:$L$3,2,0)</f>
        <v>#N/A</v>
      </c>
      <c r="Q144" s="88"/>
      <c r="R144" s="86"/>
      <c r="S144" s="86"/>
      <c r="T144" s="86"/>
      <c r="U144" s="86"/>
      <c r="V144" s="86"/>
      <c r="W144" s="93"/>
      <c r="X144" s="86"/>
      <c r="Y144" s="86"/>
      <c r="Z144" s="93"/>
      <c r="AA144" s="86"/>
      <c r="AB144" s="86"/>
      <c r="AC144" s="93"/>
      <c r="AD144" s="93"/>
      <c r="AE144" s="93"/>
      <c r="AF144" s="86"/>
      <c r="AG144" s="96"/>
      <c r="AH144" s="96"/>
      <c r="AI144" s="96"/>
    </row>
    <row r="145" spans="1:35">
      <c r="A145" s="83"/>
      <c r="B145" s="86"/>
      <c r="C145" s="25" t="e">
        <f>VLOOKUP(B145,'Código DIVIPOL'!$G$4:$H$1105,2,0)</f>
        <v>#N/A</v>
      </c>
      <c r="D145" s="86"/>
      <c r="E145" s="86"/>
      <c r="F145" s="19" t="e">
        <f>VLOOKUP(E145,Parámetros!$H$2:$I$4,2,0)</f>
        <v>#N/A</v>
      </c>
      <c r="G145" s="86"/>
      <c r="H145" s="86"/>
      <c r="I145" s="86"/>
      <c r="J145" s="88"/>
      <c r="K145" s="25" t="e">
        <f>VLOOKUP(A145,Parámetros!$E$2:$F$34,2,0)</f>
        <v>#N/A</v>
      </c>
      <c r="L145" s="86"/>
      <c r="M145" s="86"/>
      <c r="N145" s="86"/>
      <c r="O145" s="86"/>
      <c r="P145" s="81" t="e">
        <f>VLOOKUP(O145,Parámetros!$K$2:$L$3,2,0)</f>
        <v>#N/A</v>
      </c>
      <c r="Q145" s="88"/>
      <c r="R145" s="86"/>
      <c r="S145" s="86"/>
      <c r="T145" s="86"/>
      <c r="U145" s="86"/>
      <c r="V145" s="86"/>
      <c r="W145" s="93"/>
      <c r="X145" s="86"/>
      <c r="Y145" s="86"/>
      <c r="Z145" s="93"/>
      <c r="AA145" s="86"/>
      <c r="AB145" s="86"/>
      <c r="AC145" s="93"/>
      <c r="AD145" s="93"/>
      <c r="AE145" s="93"/>
      <c r="AF145" s="86"/>
      <c r="AG145" s="96"/>
      <c r="AH145" s="96"/>
      <c r="AI145" s="96"/>
    </row>
    <row r="146" spans="1:35">
      <c r="A146" s="83"/>
      <c r="B146" s="86"/>
      <c r="C146" s="25" t="e">
        <f>VLOOKUP(B146,'Código DIVIPOL'!$G$4:$H$1105,2,0)</f>
        <v>#N/A</v>
      </c>
      <c r="D146" s="86"/>
      <c r="E146" s="86"/>
      <c r="F146" s="19" t="e">
        <f>VLOOKUP(E146,Parámetros!$H$2:$I$4,2,0)</f>
        <v>#N/A</v>
      </c>
      <c r="G146" s="86"/>
      <c r="H146" s="86"/>
      <c r="I146" s="86"/>
      <c r="J146" s="88"/>
      <c r="K146" s="25" t="e">
        <f>VLOOKUP(A146,Parámetros!$E$2:$F$34,2,0)</f>
        <v>#N/A</v>
      </c>
      <c r="L146" s="86"/>
      <c r="M146" s="86"/>
      <c r="N146" s="86"/>
      <c r="O146" s="86"/>
      <c r="P146" s="81" t="e">
        <f>VLOOKUP(O146,Parámetros!$K$2:$L$3,2,0)</f>
        <v>#N/A</v>
      </c>
      <c r="Q146" s="88"/>
      <c r="R146" s="86"/>
      <c r="S146" s="86"/>
      <c r="T146" s="86"/>
      <c r="U146" s="86"/>
      <c r="V146" s="86"/>
      <c r="W146" s="93"/>
      <c r="X146" s="86"/>
      <c r="Y146" s="86"/>
      <c r="Z146" s="93"/>
      <c r="AA146" s="86"/>
      <c r="AB146" s="86"/>
      <c r="AC146" s="93"/>
      <c r="AD146" s="93"/>
      <c r="AE146" s="93"/>
      <c r="AF146" s="86"/>
      <c r="AG146" s="96"/>
      <c r="AH146" s="96"/>
      <c r="AI146" s="96"/>
    </row>
    <row r="147" spans="1:35">
      <c r="A147" s="83"/>
      <c r="B147" s="86"/>
      <c r="C147" s="25" t="e">
        <f>VLOOKUP(B147,'Código DIVIPOL'!$G$4:$H$1105,2,0)</f>
        <v>#N/A</v>
      </c>
      <c r="D147" s="86"/>
      <c r="E147" s="86"/>
      <c r="F147" s="19" t="e">
        <f>VLOOKUP(E147,Parámetros!$H$2:$I$4,2,0)</f>
        <v>#N/A</v>
      </c>
      <c r="G147" s="86"/>
      <c r="H147" s="86"/>
      <c r="I147" s="86"/>
      <c r="J147" s="88"/>
      <c r="K147" s="25" t="e">
        <f>VLOOKUP(A147,Parámetros!$E$2:$F$34,2,0)</f>
        <v>#N/A</v>
      </c>
      <c r="L147" s="86"/>
      <c r="M147" s="86"/>
      <c r="N147" s="86"/>
      <c r="O147" s="86"/>
      <c r="P147" s="81" t="e">
        <f>VLOOKUP(O147,Parámetros!$K$2:$L$3,2,0)</f>
        <v>#N/A</v>
      </c>
      <c r="Q147" s="88"/>
      <c r="R147" s="86"/>
      <c r="S147" s="86"/>
      <c r="T147" s="86"/>
      <c r="U147" s="86"/>
      <c r="V147" s="86"/>
      <c r="W147" s="93"/>
      <c r="X147" s="86"/>
      <c r="Y147" s="86"/>
      <c r="Z147" s="93"/>
      <c r="AA147" s="86"/>
      <c r="AB147" s="86"/>
      <c r="AC147" s="93"/>
      <c r="AD147" s="93"/>
      <c r="AE147" s="93"/>
      <c r="AF147" s="86"/>
      <c r="AG147" s="96"/>
      <c r="AH147" s="96"/>
      <c r="AI147" s="96"/>
    </row>
    <row r="148" spans="1:35">
      <c r="A148" s="83"/>
      <c r="B148" s="86"/>
      <c r="C148" s="25" t="e">
        <f>VLOOKUP(B148,'Código DIVIPOL'!$G$4:$H$1105,2,0)</f>
        <v>#N/A</v>
      </c>
      <c r="D148" s="86"/>
      <c r="E148" s="86"/>
      <c r="F148" s="19" t="e">
        <f>VLOOKUP(E148,Parámetros!$H$2:$I$4,2,0)</f>
        <v>#N/A</v>
      </c>
      <c r="G148" s="86"/>
      <c r="H148" s="86"/>
      <c r="I148" s="86"/>
      <c r="J148" s="88"/>
      <c r="K148" s="25" t="e">
        <f>VLOOKUP(A148,Parámetros!$E$2:$F$34,2,0)</f>
        <v>#N/A</v>
      </c>
      <c r="L148" s="86"/>
      <c r="M148" s="86"/>
      <c r="N148" s="86"/>
      <c r="O148" s="86"/>
      <c r="P148" s="81" t="e">
        <f>VLOOKUP(O148,Parámetros!$K$2:$L$3,2,0)</f>
        <v>#N/A</v>
      </c>
      <c r="Q148" s="88"/>
      <c r="R148" s="86"/>
      <c r="S148" s="86"/>
      <c r="T148" s="86"/>
      <c r="U148" s="86"/>
      <c r="V148" s="86"/>
      <c r="W148" s="93"/>
      <c r="X148" s="86"/>
      <c r="Y148" s="86"/>
      <c r="Z148" s="93"/>
      <c r="AA148" s="86"/>
      <c r="AB148" s="86"/>
      <c r="AC148" s="93"/>
      <c r="AD148" s="93"/>
      <c r="AE148" s="93"/>
      <c r="AF148" s="86"/>
      <c r="AG148" s="96"/>
      <c r="AH148" s="96"/>
      <c r="AI148" s="96"/>
    </row>
    <row r="149" spans="1:35">
      <c r="A149" s="83"/>
      <c r="B149" s="86"/>
      <c r="C149" s="25" t="e">
        <f>VLOOKUP(B149,'Código DIVIPOL'!$G$4:$H$1105,2,0)</f>
        <v>#N/A</v>
      </c>
      <c r="D149" s="86"/>
      <c r="E149" s="86"/>
      <c r="F149" s="19" t="e">
        <f>VLOOKUP(E149,Parámetros!$H$2:$I$4,2,0)</f>
        <v>#N/A</v>
      </c>
      <c r="G149" s="86"/>
      <c r="H149" s="86"/>
      <c r="I149" s="86"/>
      <c r="J149" s="88"/>
      <c r="K149" s="25" t="e">
        <f>VLOOKUP(A149,Parámetros!$E$2:$F$34,2,0)</f>
        <v>#N/A</v>
      </c>
      <c r="L149" s="86"/>
      <c r="M149" s="86"/>
      <c r="N149" s="86"/>
      <c r="O149" s="86"/>
      <c r="P149" s="81" t="e">
        <f>VLOOKUP(O149,Parámetros!$K$2:$L$3,2,0)</f>
        <v>#N/A</v>
      </c>
      <c r="Q149" s="88"/>
      <c r="R149" s="86"/>
      <c r="S149" s="86"/>
      <c r="T149" s="86"/>
      <c r="U149" s="86"/>
      <c r="V149" s="86"/>
      <c r="W149" s="93"/>
      <c r="X149" s="86"/>
      <c r="Y149" s="86"/>
      <c r="Z149" s="93"/>
      <c r="AA149" s="86"/>
      <c r="AB149" s="86"/>
      <c r="AC149" s="93"/>
      <c r="AD149" s="93"/>
      <c r="AE149" s="93"/>
      <c r="AF149" s="86"/>
      <c r="AG149" s="96"/>
      <c r="AH149" s="96"/>
      <c r="AI149" s="96"/>
    </row>
    <row r="150" spans="1:35">
      <c r="A150" s="83"/>
      <c r="B150" s="86"/>
      <c r="C150" s="25" t="e">
        <f>VLOOKUP(B150,'Código DIVIPOL'!$G$4:$H$1105,2,0)</f>
        <v>#N/A</v>
      </c>
      <c r="D150" s="86"/>
      <c r="E150" s="86"/>
      <c r="F150" s="19" t="e">
        <f>VLOOKUP(E150,Parámetros!$H$2:$I$4,2,0)</f>
        <v>#N/A</v>
      </c>
      <c r="G150" s="86"/>
      <c r="H150" s="86"/>
      <c r="I150" s="86"/>
      <c r="J150" s="88"/>
      <c r="K150" s="25" t="e">
        <f>VLOOKUP(A150,Parámetros!$E$2:$F$34,2,0)</f>
        <v>#N/A</v>
      </c>
      <c r="L150" s="86"/>
      <c r="M150" s="86"/>
      <c r="N150" s="86"/>
      <c r="O150" s="86"/>
      <c r="P150" s="81" t="e">
        <f>VLOOKUP(O150,Parámetros!$K$2:$L$3,2,0)</f>
        <v>#N/A</v>
      </c>
      <c r="Q150" s="88"/>
      <c r="R150" s="86"/>
      <c r="S150" s="86"/>
      <c r="T150" s="86"/>
      <c r="U150" s="86"/>
      <c r="V150" s="86"/>
      <c r="W150" s="93"/>
      <c r="X150" s="86"/>
      <c r="Y150" s="86"/>
      <c r="Z150" s="93"/>
      <c r="AA150" s="86"/>
      <c r="AB150" s="86"/>
      <c r="AC150" s="93"/>
      <c r="AD150" s="93"/>
      <c r="AE150" s="93"/>
      <c r="AF150" s="86"/>
      <c r="AG150" s="96"/>
      <c r="AH150" s="96"/>
      <c r="AI150" s="96"/>
    </row>
    <row r="151" spans="1:35">
      <c r="A151" s="83"/>
      <c r="B151" s="86"/>
      <c r="C151" s="25" t="e">
        <f>VLOOKUP(B151,'Código DIVIPOL'!$G$4:$H$1105,2,0)</f>
        <v>#N/A</v>
      </c>
      <c r="D151" s="86"/>
      <c r="E151" s="86"/>
      <c r="F151" s="19" t="e">
        <f>VLOOKUP(E151,Parámetros!$H$2:$I$4,2,0)</f>
        <v>#N/A</v>
      </c>
      <c r="G151" s="86"/>
      <c r="H151" s="86"/>
      <c r="I151" s="86"/>
      <c r="J151" s="88"/>
      <c r="K151" s="25" t="e">
        <f>VLOOKUP(A151,Parámetros!$E$2:$F$34,2,0)</f>
        <v>#N/A</v>
      </c>
      <c r="L151" s="86"/>
      <c r="M151" s="86"/>
      <c r="N151" s="86"/>
      <c r="O151" s="86"/>
      <c r="P151" s="81" t="e">
        <f>VLOOKUP(O151,Parámetros!$K$2:$L$3,2,0)</f>
        <v>#N/A</v>
      </c>
      <c r="Q151" s="88"/>
      <c r="R151" s="86"/>
      <c r="S151" s="86"/>
      <c r="T151" s="86"/>
      <c r="U151" s="86"/>
      <c r="V151" s="86"/>
      <c r="W151" s="93"/>
      <c r="X151" s="86"/>
      <c r="Y151" s="86"/>
      <c r="Z151" s="93"/>
      <c r="AA151" s="86"/>
      <c r="AB151" s="86"/>
      <c r="AC151" s="93"/>
      <c r="AD151" s="93"/>
      <c r="AE151" s="93"/>
      <c r="AF151" s="86"/>
      <c r="AG151" s="96"/>
      <c r="AH151" s="96"/>
      <c r="AI151" s="96"/>
    </row>
    <row r="152" spans="1:35">
      <c r="A152" s="83"/>
      <c r="B152" s="86"/>
      <c r="C152" s="25" t="e">
        <f>VLOOKUP(B152,'Código DIVIPOL'!$G$4:$H$1105,2,0)</f>
        <v>#N/A</v>
      </c>
      <c r="D152" s="86"/>
      <c r="E152" s="86"/>
      <c r="F152" s="19" t="e">
        <f>VLOOKUP(E152,Parámetros!$H$2:$I$4,2,0)</f>
        <v>#N/A</v>
      </c>
      <c r="G152" s="86"/>
      <c r="H152" s="86"/>
      <c r="I152" s="86"/>
      <c r="J152" s="88"/>
      <c r="K152" s="25" t="e">
        <f>VLOOKUP(A152,Parámetros!$E$2:$F$34,2,0)</f>
        <v>#N/A</v>
      </c>
      <c r="L152" s="86"/>
      <c r="M152" s="86"/>
      <c r="N152" s="86"/>
      <c r="O152" s="86"/>
      <c r="P152" s="81" t="e">
        <f>VLOOKUP(O152,Parámetros!$K$2:$L$3,2,0)</f>
        <v>#N/A</v>
      </c>
      <c r="Q152" s="88"/>
      <c r="R152" s="86"/>
      <c r="S152" s="86"/>
      <c r="T152" s="86"/>
      <c r="U152" s="86"/>
      <c r="V152" s="86"/>
      <c r="W152" s="93"/>
      <c r="X152" s="86"/>
      <c r="Y152" s="86"/>
      <c r="Z152" s="93"/>
      <c r="AA152" s="86"/>
      <c r="AB152" s="86"/>
      <c r="AC152" s="93"/>
      <c r="AD152" s="93"/>
      <c r="AE152" s="93"/>
      <c r="AF152" s="86"/>
      <c r="AG152" s="96"/>
      <c r="AH152" s="96"/>
      <c r="AI152" s="96"/>
    </row>
    <row r="153" spans="1:35">
      <c r="A153" s="83"/>
      <c r="B153" s="86"/>
      <c r="C153" s="25" t="e">
        <f>VLOOKUP(B153,'Código DIVIPOL'!$G$4:$H$1105,2,0)</f>
        <v>#N/A</v>
      </c>
      <c r="D153" s="86"/>
      <c r="E153" s="86"/>
      <c r="F153" s="19" t="e">
        <f>VLOOKUP(E153,Parámetros!$H$2:$I$4,2,0)</f>
        <v>#N/A</v>
      </c>
      <c r="G153" s="86"/>
      <c r="H153" s="86"/>
      <c r="I153" s="86"/>
      <c r="J153" s="88"/>
      <c r="K153" s="25" t="e">
        <f>VLOOKUP(A153,Parámetros!$E$2:$F$34,2,0)</f>
        <v>#N/A</v>
      </c>
      <c r="L153" s="86"/>
      <c r="M153" s="86"/>
      <c r="N153" s="86"/>
      <c r="O153" s="86"/>
      <c r="P153" s="81" t="e">
        <f>VLOOKUP(O153,Parámetros!$K$2:$L$3,2,0)</f>
        <v>#N/A</v>
      </c>
      <c r="Q153" s="88"/>
      <c r="R153" s="86"/>
      <c r="S153" s="86"/>
      <c r="T153" s="86"/>
      <c r="U153" s="86"/>
      <c r="V153" s="86"/>
      <c r="W153" s="93"/>
      <c r="X153" s="86"/>
      <c r="Y153" s="86"/>
      <c r="Z153" s="93"/>
      <c r="AA153" s="86"/>
      <c r="AB153" s="86"/>
      <c r="AC153" s="93"/>
      <c r="AD153" s="93"/>
      <c r="AE153" s="93"/>
      <c r="AF153" s="86"/>
      <c r="AG153" s="96"/>
      <c r="AH153" s="96"/>
      <c r="AI153" s="96"/>
    </row>
    <row r="154" spans="1:35">
      <c r="A154" s="83"/>
      <c r="B154" s="86"/>
      <c r="C154" s="25" t="e">
        <f>VLOOKUP(B154,'Código DIVIPOL'!$G$4:$H$1105,2,0)</f>
        <v>#N/A</v>
      </c>
      <c r="D154" s="86"/>
      <c r="E154" s="86"/>
      <c r="F154" s="19" t="e">
        <f>VLOOKUP(E154,Parámetros!$H$2:$I$4,2,0)</f>
        <v>#N/A</v>
      </c>
      <c r="G154" s="86"/>
      <c r="H154" s="86"/>
      <c r="I154" s="86"/>
      <c r="J154" s="88"/>
      <c r="K154" s="25" t="e">
        <f>VLOOKUP(A154,Parámetros!$E$2:$F$34,2,0)</f>
        <v>#N/A</v>
      </c>
      <c r="L154" s="86"/>
      <c r="M154" s="86"/>
      <c r="N154" s="86"/>
      <c r="O154" s="86"/>
      <c r="P154" s="81" t="e">
        <f>VLOOKUP(O154,Parámetros!$K$2:$L$3,2,0)</f>
        <v>#N/A</v>
      </c>
      <c r="Q154" s="88"/>
      <c r="R154" s="86"/>
      <c r="S154" s="86"/>
      <c r="T154" s="86"/>
      <c r="U154" s="86"/>
      <c r="V154" s="86"/>
      <c r="W154" s="93"/>
      <c r="X154" s="86"/>
      <c r="Y154" s="86"/>
      <c r="Z154" s="93"/>
      <c r="AA154" s="86"/>
      <c r="AB154" s="86"/>
      <c r="AC154" s="93"/>
      <c r="AD154" s="93"/>
      <c r="AE154" s="93"/>
      <c r="AF154" s="86"/>
      <c r="AG154" s="96"/>
      <c r="AH154" s="96"/>
      <c r="AI154" s="96"/>
    </row>
    <row r="155" spans="1:35">
      <c r="A155" s="83"/>
      <c r="B155" s="86"/>
      <c r="C155" s="25" t="e">
        <f>VLOOKUP(B155,'Código DIVIPOL'!$G$4:$H$1105,2,0)</f>
        <v>#N/A</v>
      </c>
      <c r="D155" s="86"/>
      <c r="E155" s="86"/>
      <c r="F155" s="19" t="e">
        <f>VLOOKUP(E155,Parámetros!$H$2:$I$4,2,0)</f>
        <v>#N/A</v>
      </c>
      <c r="G155" s="86"/>
      <c r="H155" s="86"/>
      <c r="I155" s="86"/>
      <c r="J155" s="88"/>
      <c r="K155" s="25" t="e">
        <f>VLOOKUP(A155,Parámetros!$E$2:$F$34,2,0)</f>
        <v>#N/A</v>
      </c>
      <c r="L155" s="86"/>
      <c r="M155" s="86"/>
      <c r="N155" s="86"/>
      <c r="O155" s="86"/>
      <c r="P155" s="81" t="e">
        <f>VLOOKUP(O155,Parámetros!$K$2:$L$3,2,0)</f>
        <v>#N/A</v>
      </c>
      <c r="Q155" s="88"/>
      <c r="R155" s="86"/>
      <c r="S155" s="86"/>
      <c r="T155" s="86"/>
      <c r="U155" s="86"/>
      <c r="V155" s="86"/>
      <c r="W155" s="93"/>
      <c r="X155" s="86"/>
      <c r="Y155" s="86"/>
      <c r="Z155" s="93"/>
      <c r="AA155" s="86"/>
      <c r="AB155" s="86"/>
      <c r="AC155" s="93"/>
      <c r="AD155" s="93"/>
      <c r="AE155" s="93"/>
      <c r="AF155" s="86"/>
      <c r="AG155" s="96"/>
      <c r="AH155" s="96"/>
      <c r="AI155" s="96"/>
    </row>
    <row r="156" spans="1:35">
      <c r="A156" s="83"/>
      <c r="B156" s="86"/>
      <c r="C156" s="25" t="e">
        <f>VLOOKUP(B156,'Código DIVIPOL'!$G$4:$H$1105,2,0)</f>
        <v>#N/A</v>
      </c>
      <c r="D156" s="86"/>
      <c r="E156" s="86"/>
      <c r="F156" s="19" t="e">
        <f>VLOOKUP(E156,Parámetros!$H$2:$I$4,2,0)</f>
        <v>#N/A</v>
      </c>
      <c r="G156" s="86"/>
      <c r="H156" s="86"/>
      <c r="I156" s="86"/>
      <c r="J156" s="88"/>
      <c r="K156" s="25" t="e">
        <f>VLOOKUP(A156,Parámetros!$E$2:$F$34,2,0)</f>
        <v>#N/A</v>
      </c>
      <c r="L156" s="86"/>
      <c r="M156" s="86"/>
      <c r="N156" s="86"/>
      <c r="O156" s="86"/>
      <c r="P156" s="81" t="e">
        <f>VLOOKUP(O156,Parámetros!$K$2:$L$3,2,0)</f>
        <v>#N/A</v>
      </c>
      <c r="Q156" s="88"/>
      <c r="R156" s="86"/>
      <c r="S156" s="86"/>
      <c r="T156" s="86"/>
      <c r="U156" s="86"/>
      <c r="V156" s="86"/>
      <c r="W156" s="93"/>
      <c r="X156" s="86"/>
      <c r="Y156" s="86"/>
      <c r="Z156" s="93"/>
      <c r="AA156" s="86"/>
      <c r="AB156" s="86"/>
      <c r="AC156" s="93"/>
      <c r="AD156" s="93"/>
      <c r="AE156" s="93"/>
      <c r="AF156" s="86"/>
      <c r="AG156" s="96"/>
      <c r="AH156" s="96"/>
      <c r="AI156" s="96"/>
    </row>
    <row r="157" spans="1:35">
      <c r="A157" s="83"/>
      <c r="B157" s="86"/>
      <c r="C157" s="25" t="e">
        <f>VLOOKUP(B157,'Código DIVIPOL'!$G$4:$H$1105,2,0)</f>
        <v>#N/A</v>
      </c>
      <c r="D157" s="86"/>
      <c r="E157" s="86"/>
      <c r="F157" s="19" t="e">
        <f>VLOOKUP(E157,Parámetros!$H$2:$I$4,2,0)</f>
        <v>#N/A</v>
      </c>
      <c r="G157" s="86"/>
      <c r="H157" s="86"/>
      <c r="I157" s="86"/>
      <c r="J157" s="88"/>
      <c r="K157" s="25" t="e">
        <f>VLOOKUP(A157,Parámetros!$E$2:$F$34,2,0)</f>
        <v>#N/A</v>
      </c>
      <c r="L157" s="86"/>
      <c r="M157" s="86"/>
      <c r="N157" s="86"/>
      <c r="O157" s="86"/>
      <c r="P157" s="81" t="e">
        <f>VLOOKUP(O157,Parámetros!$K$2:$L$3,2,0)</f>
        <v>#N/A</v>
      </c>
      <c r="Q157" s="88"/>
      <c r="R157" s="86"/>
      <c r="S157" s="86"/>
      <c r="T157" s="86"/>
      <c r="U157" s="86"/>
      <c r="V157" s="86"/>
      <c r="W157" s="93"/>
      <c r="X157" s="86"/>
      <c r="Y157" s="86"/>
      <c r="Z157" s="93"/>
      <c r="AA157" s="86"/>
      <c r="AB157" s="86"/>
      <c r="AC157" s="93"/>
      <c r="AD157" s="93"/>
      <c r="AE157" s="93"/>
      <c r="AF157" s="86"/>
      <c r="AG157" s="96"/>
      <c r="AH157" s="96"/>
      <c r="AI157" s="96"/>
    </row>
    <row r="158" spans="1:35">
      <c r="A158" s="83"/>
      <c r="B158" s="86"/>
      <c r="C158" s="25" t="e">
        <f>VLOOKUP(B158,'Código DIVIPOL'!$G$4:$H$1105,2,0)</f>
        <v>#N/A</v>
      </c>
      <c r="D158" s="86"/>
      <c r="E158" s="86"/>
      <c r="F158" s="19" t="e">
        <f>VLOOKUP(E158,Parámetros!$H$2:$I$4,2,0)</f>
        <v>#N/A</v>
      </c>
      <c r="G158" s="86"/>
      <c r="H158" s="86"/>
      <c r="I158" s="86"/>
      <c r="J158" s="88"/>
      <c r="K158" s="25" t="e">
        <f>VLOOKUP(A158,Parámetros!$E$2:$F$34,2,0)</f>
        <v>#N/A</v>
      </c>
      <c r="L158" s="86"/>
      <c r="M158" s="86"/>
      <c r="N158" s="86"/>
      <c r="O158" s="86"/>
      <c r="P158" s="81" t="e">
        <f>VLOOKUP(O158,Parámetros!$K$2:$L$3,2,0)</f>
        <v>#N/A</v>
      </c>
      <c r="Q158" s="88"/>
      <c r="R158" s="86"/>
      <c r="S158" s="86"/>
      <c r="T158" s="86"/>
      <c r="U158" s="86"/>
      <c r="V158" s="86"/>
      <c r="W158" s="93"/>
      <c r="X158" s="86"/>
      <c r="Y158" s="86"/>
      <c r="Z158" s="93"/>
      <c r="AA158" s="86"/>
      <c r="AB158" s="86"/>
      <c r="AC158" s="93"/>
      <c r="AD158" s="93"/>
      <c r="AE158" s="93"/>
      <c r="AF158" s="86"/>
      <c r="AG158" s="96"/>
      <c r="AH158" s="96"/>
      <c r="AI158" s="96"/>
    </row>
    <row r="159" spans="1:35">
      <c r="A159" s="83"/>
      <c r="B159" s="86"/>
      <c r="C159" s="25" t="e">
        <f>VLOOKUP(B159,'Código DIVIPOL'!$G$4:$H$1105,2,0)</f>
        <v>#N/A</v>
      </c>
      <c r="D159" s="86"/>
      <c r="E159" s="86"/>
      <c r="F159" s="19" t="e">
        <f>VLOOKUP(E159,Parámetros!$H$2:$I$4,2,0)</f>
        <v>#N/A</v>
      </c>
      <c r="G159" s="86"/>
      <c r="H159" s="86"/>
      <c r="I159" s="86"/>
      <c r="J159" s="88"/>
      <c r="K159" s="25" t="e">
        <f>VLOOKUP(A159,Parámetros!$E$2:$F$34,2,0)</f>
        <v>#N/A</v>
      </c>
      <c r="L159" s="86"/>
      <c r="M159" s="86"/>
      <c r="N159" s="86"/>
      <c r="O159" s="86"/>
      <c r="P159" s="81" t="e">
        <f>VLOOKUP(O159,Parámetros!$K$2:$L$3,2,0)</f>
        <v>#N/A</v>
      </c>
      <c r="Q159" s="88"/>
      <c r="R159" s="86"/>
      <c r="S159" s="86"/>
      <c r="T159" s="86"/>
      <c r="U159" s="86"/>
      <c r="V159" s="86"/>
      <c r="W159" s="93"/>
      <c r="X159" s="86"/>
      <c r="Y159" s="86"/>
      <c r="Z159" s="93"/>
      <c r="AA159" s="86"/>
      <c r="AB159" s="86"/>
      <c r="AC159" s="93"/>
      <c r="AD159" s="93"/>
      <c r="AE159" s="93"/>
      <c r="AF159" s="86"/>
      <c r="AG159" s="96"/>
      <c r="AH159" s="96"/>
      <c r="AI159" s="96"/>
    </row>
    <row r="160" spans="1:35">
      <c r="A160" s="83"/>
      <c r="B160" s="86"/>
      <c r="C160" s="25" t="e">
        <f>VLOOKUP(B160,'Código DIVIPOL'!$G$4:$H$1105,2,0)</f>
        <v>#N/A</v>
      </c>
      <c r="D160" s="86"/>
      <c r="E160" s="86"/>
      <c r="F160" s="19" t="e">
        <f>VLOOKUP(E160,Parámetros!$H$2:$I$4,2,0)</f>
        <v>#N/A</v>
      </c>
      <c r="G160" s="86"/>
      <c r="H160" s="86"/>
      <c r="I160" s="86"/>
      <c r="J160" s="88"/>
      <c r="K160" s="25" t="e">
        <f>VLOOKUP(A160,Parámetros!$E$2:$F$34,2,0)</f>
        <v>#N/A</v>
      </c>
      <c r="L160" s="86"/>
      <c r="M160" s="86"/>
      <c r="N160" s="86"/>
      <c r="O160" s="86"/>
      <c r="P160" s="81" t="e">
        <f>VLOOKUP(O160,Parámetros!$K$2:$L$3,2,0)</f>
        <v>#N/A</v>
      </c>
      <c r="Q160" s="88"/>
      <c r="R160" s="86"/>
      <c r="S160" s="86"/>
      <c r="T160" s="86"/>
      <c r="U160" s="86"/>
      <c r="V160" s="86"/>
      <c r="W160" s="93"/>
      <c r="X160" s="86"/>
      <c r="Y160" s="86"/>
      <c r="Z160" s="93"/>
      <c r="AA160" s="86"/>
      <c r="AB160" s="86"/>
      <c r="AC160" s="93"/>
      <c r="AD160" s="93"/>
      <c r="AE160" s="93"/>
      <c r="AF160" s="86"/>
      <c r="AG160" s="96"/>
      <c r="AH160" s="96"/>
      <c r="AI160" s="96"/>
    </row>
    <row r="161" spans="1:35">
      <c r="A161" s="83"/>
      <c r="B161" s="86"/>
      <c r="C161" s="25" t="e">
        <f>VLOOKUP(B161,'Código DIVIPOL'!$G$4:$H$1105,2,0)</f>
        <v>#N/A</v>
      </c>
      <c r="D161" s="86"/>
      <c r="E161" s="86"/>
      <c r="F161" s="19" t="e">
        <f>VLOOKUP(E161,Parámetros!$H$2:$I$4,2,0)</f>
        <v>#N/A</v>
      </c>
      <c r="G161" s="86"/>
      <c r="H161" s="86"/>
      <c r="I161" s="86"/>
      <c r="J161" s="88"/>
      <c r="K161" s="25" t="e">
        <f>VLOOKUP(A161,Parámetros!$E$2:$F$34,2,0)</f>
        <v>#N/A</v>
      </c>
      <c r="L161" s="86"/>
      <c r="M161" s="86"/>
      <c r="N161" s="86"/>
      <c r="O161" s="86"/>
      <c r="P161" s="81" t="e">
        <f>VLOOKUP(O161,Parámetros!$K$2:$L$3,2,0)</f>
        <v>#N/A</v>
      </c>
      <c r="Q161" s="88"/>
      <c r="R161" s="86"/>
      <c r="S161" s="86"/>
      <c r="T161" s="86"/>
      <c r="U161" s="86"/>
      <c r="V161" s="86"/>
      <c r="W161" s="93"/>
      <c r="X161" s="86"/>
      <c r="Y161" s="86"/>
      <c r="Z161" s="93"/>
      <c r="AA161" s="86"/>
      <c r="AB161" s="86"/>
      <c r="AC161" s="93"/>
      <c r="AD161" s="93"/>
      <c r="AE161" s="93"/>
      <c r="AF161" s="86"/>
      <c r="AG161" s="96"/>
      <c r="AH161" s="96"/>
      <c r="AI161" s="96"/>
    </row>
    <row r="162" spans="1:35">
      <c r="A162" s="83"/>
      <c r="B162" s="86"/>
      <c r="C162" s="25" t="e">
        <f>VLOOKUP(B162,'Código DIVIPOL'!$G$4:$H$1105,2,0)</f>
        <v>#N/A</v>
      </c>
      <c r="D162" s="86"/>
      <c r="E162" s="86"/>
      <c r="F162" s="19" t="e">
        <f>VLOOKUP(E162,Parámetros!$H$2:$I$4,2,0)</f>
        <v>#N/A</v>
      </c>
      <c r="G162" s="86"/>
      <c r="H162" s="86"/>
      <c r="I162" s="86"/>
      <c r="J162" s="88"/>
      <c r="K162" s="25" t="e">
        <f>VLOOKUP(A162,Parámetros!$E$2:$F$34,2,0)</f>
        <v>#N/A</v>
      </c>
      <c r="L162" s="86"/>
      <c r="M162" s="86"/>
      <c r="N162" s="86"/>
      <c r="O162" s="86"/>
      <c r="P162" s="81" t="e">
        <f>VLOOKUP(O162,Parámetros!$K$2:$L$3,2,0)</f>
        <v>#N/A</v>
      </c>
      <c r="Q162" s="88"/>
      <c r="R162" s="86"/>
      <c r="S162" s="86"/>
      <c r="T162" s="86"/>
      <c r="U162" s="86"/>
      <c r="V162" s="86"/>
      <c r="W162" s="93"/>
      <c r="X162" s="86"/>
      <c r="Y162" s="86"/>
      <c r="Z162" s="93"/>
      <c r="AA162" s="86"/>
      <c r="AB162" s="86"/>
      <c r="AC162" s="93"/>
      <c r="AD162" s="93"/>
      <c r="AE162" s="93"/>
      <c r="AF162" s="86"/>
      <c r="AG162" s="96"/>
      <c r="AH162" s="96"/>
      <c r="AI162" s="96"/>
    </row>
    <row r="163" spans="1:35">
      <c r="A163" s="83"/>
      <c r="B163" s="86"/>
      <c r="C163" s="25" t="e">
        <f>VLOOKUP(B163,'Código DIVIPOL'!$G$4:$H$1105,2,0)</f>
        <v>#N/A</v>
      </c>
      <c r="D163" s="86"/>
      <c r="E163" s="86"/>
      <c r="F163" s="19" t="e">
        <f>VLOOKUP(E163,Parámetros!$H$2:$I$4,2,0)</f>
        <v>#N/A</v>
      </c>
      <c r="G163" s="86"/>
      <c r="H163" s="86"/>
      <c r="I163" s="86"/>
      <c r="J163" s="88"/>
      <c r="K163" s="25" t="e">
        <f>VLOOKUP(A163,Parámetros!$E$2:$F$34,2,0)</f>
        <v>#N/A</v>
      </c>
      <c r="L163" s="86"/>
      <c r="M163" s="86"/>
      <c r="N163" s="86"/>
      <c r="O163" s="86"/>
      <c r="P163" s="81" t="e">
        <f>VLOOKUP(O163,Parámetros!$K$2:$L$3,2,0)</f>
        <v>#N/A</v>
      </c>
      <c r="Q163" s="88"/>
      <c r="R163" s="86"/>
      <c r="S163" s="86"/>
      <c r="T163" s="86"/>
      <c r="U163" s="86"/>
      <c r="V163" s="86"/>
      <c r="W163" s="93"/>
      <c r="X163" s="86"/>
      <c r="Y163" s="86"/>
      <c r="Z163" s="93"/>
      <c r="AA163" s="86"/>
      <c r="AB163" s="86"/>
      <c r="AC163" s="93"/>
      <c r="AD163" s="93"/>
      <c r="AE163" s="93"/>
      <c r="AF163" s="86"/>
      <c r="AG163" s="96"/>
      <c r="AH163" s="96"/>
      <c r="AI163" s="96"/>
    </row>
    <row r="164" spans="1:35">
      <c r="A164" s="83"/>
      <c r="B164" s="86"/>
      <c r="C164" s="25" t="e">
        <f>VLOOKUP(B164,'Código DIVIPOL'!$G$4:$H$1105,2,0)</f>
        <v>#N/A</v>
      </c>
      <c r="D164" s="86"/>
      <c r="E164" s="86"/>
      <c r="F164" s="19" t="e">
        <f>VLOOKUP(E164,Parámetros!$H$2:$I$4,2,0)</f>
        <v>#N/A</v>
      </c>
      <c r="G164" s="86"/>
      <c r="H164" s="86"/>
      <c r="I164" s="86"/>
      <c r="J164" s="88"/>
      <c r="K164" s="25" t="e">
        <f>VLOOKUP(A164,Parámetros!$E$2:$F$34,2,0)</f>
        <v>#N/A</v>
      </c>
      <c r="L164" s="86"/>
      <c r="M164" s="86"/>
      <c r="N164" s="86"/>
      <c r="O164" s="86"/>
      <c r="P164" s="81" t="e">
        <f>VLOOKUP(O164,Parámetros!$K$2:$L$3,2,0)</f>
        <v>#N/A</v>
      </c>
      <c r="Q164" s="88"/>
      <c r="R164" s="86"/>
      <c r="S164" s="86"/>
      <c r="T164" s="86"/>
      <c r="U164" s="86"/>
      <c r="V164" s="86"/>
      <c r="W164" s="93"/>
      <c r="X164" s="86"/>
      <c r="Y164" s="86"/>
      <c r="Z164" s="93"/>
      <c r="AA164" s="86"/>
      <c r="AB164" s="86"/>
      <c r="AC164" s="93"/>
      <c r="AD164" s="93"/>
      <c r="AE164" s="93"/>
      <c r="AF164" s="86"/>
      <c r="AG164" s="96"/>
      <c r="AH164" s="96"/>
      <c r="AI164" s="96"/>
    </row>
    <row r="165" spans="1:35">
      <c r="A165" s="83"/>
      <c r="B165" s="86"/>
      <c r="C165" s="25" t="e">
        <f>VLOOKUP(B165,'Código DIVIPOL'!$G$4:$H$1105,2,0)</f>
        <v>#N/A</v>
      </c>
      <c r="D165" s="86"/>
      <c r="E165" s="86"/>
      <c r="F165" s="19" t="e">
        <f>VLOOKUP(E165,Parámetros!$H$2:$I$4,2,0)</f>
        <v>#N/A</v>
      </c>
      <c r="G165" s="86"/>
      <c r="H165" s="86"/>
      <c r="I165" s="86"/>
      <c r="J165" s="88"/>
      <c r="K165" s="25" t="e">
        <f>VLOOKUP(A165,Parámetros!$E$2:$F$34,2,0)</f>
        <v>#N/A</v>
      </c>
      <c r="L165" s="86"/>
      <c r="M165" s="86"/>
      <c r="N165" s="86"/>
      <c r="O165" s="86"/>
      <c r="P165" s="81" t="e">
        <f>VLOOKUP(O165,Parámetros!$K$2:$L$3,2,0)</f>
        <v>#N/A</v>
      </c>
      <c r="Q165" s="88"/>
      <c r="R165" s="86"/>
      <c r="S165" s="86"/>
      <c r="T165" s="86"/>
      <c r="U165" s="86"/>
      <c r="V165" s="86"/>
      <c r="W165" s="93"/>
      <c r="X165" s="86"/>
      <c r="Y165" s="86"/>
      <c r="Z165" s="93"/>
      <c r="AA165" s="86"/>
      <c r="AB165" s="86"/>
      <c r="AC165" s="93"/>
      <c r="AD165" s="93"/>
      <c r="AE165" s="93"/>
      <c r="AF165" s="86"/>
      <c r="AG165" s="96"/>
      <c r="AH165" s="96"/>
      <c r="AI165" s="96"/>
    </row>
    <row r="166" spans="1:35">
      <c r="A166" s="83"/>
      <c r="B166" s="86"/>
      <c r="C166" s="25" t="e">
        <f>VLOOKUP(B166,'Código DIVIPOL'!$G$4:$H$1105,2,0)</f>
        <v>#N/A</v>
      </c>
      <c r="D166" s="86"/>
      <c r="E166" s="86"/>
      <c r="F166" s="19" t="e">
        <f>VLOOKUP(E166,Parámetros!$H$2:$I$4,2,0)</f>
        <v>#N/A</v>
      </c>
      <c r="G166" s="86"/>
      <c r="H166" s="86"/>
      <c r="I166" s="86"/>
      <c r="J166" s="88"/>
      <c r="K166" s="25" t="e">
        <f>VLOOKUP(A166,Parámetros!$E$2:$F$34,2,0)</f>
        <v>#N/A</v>
      </c>
      <c r="L166" s="86"/>
      <c r="M166" s="86"/>
      <c r="N166" s="86"/>
      <c r="O166" s="86"/>
      <c r="P166" s="81" t="e">
        <f>VLOOKUP(O166,Parámetros!$K$2:$L$3,2,0)</f>
        <v>#N/A</v>
      </c>
      <c r="Q166" s="88"/>
      <c r="R166" s="86"/>
      <c r="S166" s="86"/>
      <c r="T166" s="86"/>
      <c r="U166" s="86"/>
      <c r="V166" s="86"/>
      <c r="W166" s="93"/>
      <c r="X166" s="86"/>
      <c r="Y166" s="86"/>
      <c r="Z166" s="93"/>
      <c r="AA166" s="86"/>
      <c r="AB166" s="86"/>
      <c r="AC166" s="93"/>
      <c r="AD166" s="93"/>
      <c r="AE166" s="93"/>
      <c r="AF166" s="86"/>
      <c r="AG166" s="96"/>
      <c r="AH166" s="96"/>
      <c r="AI166" s="96"/>
    </row>
    <row r="167" spans="1:35">
      <c r="A167" s="83"/>
      <c r="B167" s="86"/>
      <c r="C167" s="25" t="e">
        <f>VLOOKUP(B167,'Código DIVIPOL'!$G$4:$H$1105,2,0)</f>
        <v>#N/A</v>
      </c>
      <c r="D167" s="86"/>
      <c r="E167" s="86"/>
      <c r="F167" s="19" t="e">
        <f>VLOOKUP(E167,Parámetros!$H$2:$I$4,2,0)</f>
        <v>#N/A</v>
      </c>
      <c r="G167" s="86"/>
      <c r="H167" s="86"/>
      <c r="I167" s="86"/>
      <c r="J167" s="88"/>
      <c r="K167" s="25" t="e">
        <f>VLOOKUP(A167,Parámetros!$E$2:$F$34,2,0)</f>
        <v>#N/A</v>
      </c>
      <c r="L167" s="86"/>
      <c r="M167" s="86"/>
      <c r="N167" s="86"/>
      <c r="O167" s="86"/>
      <c r="P167" s="81" t="e">
        <f>VLOOKUP(O167,Parámetros!$K$2:$L$3,2,0)</f>
        <v>#N/A</v>
      </c>
      <c r="Q167" s="88"/>
      <c r="R167" s="86"/>
      <c r="S167" s="86"/>
      <c r="T167" s="86"/>
      <c r="U167" s="86"/>
      <c r="V167" s="86"/>
      <c r="W167" s="93"/>
      <c r="X167" s="86"/>
      <c r="Y167" s="86"/>
      <c r="Z167" s="93"/>
      <c r="AA167" s="86"/>
      <c r="AB167" s="86"/>
      <c r="AC167" s="93"/>
      <c r="AD167" s="93"/>
      <c r="AE167" s="93"/>
      <c r="AF167" s="86"/>
      <c r="AG167" s="96"/>
      <c r="AH167" s="96"/>
      <c r="AI167" s="96"/>
    </row>
    <row r="168" spans="1:35">
      <c r="A168" s="83"/>
      <c r="B168" s="86"/>
      <c r="C168" s="25" t="e">
        <f>VLOOKUP(B168,'Código DIVIPOL'!$G$4:$H$1105,2,0)</f>
        <v>#N/A</v>
      </c>
      <c r="D168" s="86"/>
      <c r="E168" s="86"/>
      <c r="F168" s="19" t="e">
        <f>VLOOKUP(E168,Parámetros!$H$2:$I$4,2,0)</f>
        <v>#N/A</v>
      </c>
      <c r="G168" s="86"/>
      <c r="H168" s="86"/>
      <c r="I168" s="86"/>
      <c r="J168" s="88"/>
      <c r="K168" s="25" t="e">
        <f>VLOOKUP(A168,Parámetros!$E$2:$F$34,2,0)</f>
        <v>#N/A</v>
      </c>
      <c r="L168" s="86"/>
      <c r="M168" s="86"/>
      <c r="N168" s="86"/>
      <c r="O168" s="86"/>
      <c r="P168" s="81" t="e">
        <f>VLOOKUP(O168,Parámetros!$K$2:$L$3,2,0)</f>
        <v>#N/A</v>
      </c>
      <c r="Q168" s="88"/>
      <c r="R168" s="86"/>
      <c r="S168" s="86"/>
      <c r="T168" s="86"/>
      <c r="U168" s="86"/>
      <c r="V168" s="86"/>
      <c r="W168" s="93"/>
      <c r="X168" s="86"/>
      <c r="Y168" s="86"/>
      <c r="Z168" s="93"/>
      <c r="AA168" s="86"/>
      <c r="AB168" s="86"/>
      <c r="AC168" s="93"/>
      <c r="AD168" s="93"/>
      <c r="AE168" s="93"/>
      <c r="AF168" s="86"/>
      <c r="AG168" s="96"/>
      <c r="AH168" s="96"/>
      <c r="AI168" s="96"/>
    </row>
    <row r="169" spans="1:35">
      <c r="A169" s="83"/>
      <c r="B169" s="86"/>
      <c r="C169" s="25" t="e">
        <f>VLOOKUP(B169,'Código DIVIPOL'!$G$4:$H$1105,2,0)</f>
        <v>#N/A</v>
      </c>
      <c r="D169" s="86"/>
      <c r="E169" s="86"/>
      <c r="F169" s="19" t="e">
        <f>VLOOKUP(E169,Parámetros!$H$2:$I$4,2,0)</f>
        <v>#N/A</v>
      </c>
      <c r="G169" s="86"/>
      <c r="H169" s="86"/>
      <c r="I169" s="86"/>
      <c r="J169" s="88"/>
      <c r="K169" s="25" t="e">
        <f>VLOOKUP(A169,Parámetros!$E$2:$F$34,2,0)</f>
        <v>#N/A</v>
      </c>
      <c r="L169" s="86"/>
      <c r="M169" s="86"/>
      <c r="N169" s="86"/>
      <c r="O169" s="86"/>
      <c r="P169" s="81" t="e">
        <f>VLOOKUP(O169,Parámetros!$K$2:$L$3,2,0)</f>
        <v>#N/A</v>
      </c>
      <c r="Q169" s="88"/>
      <c r="R169" s="86"/>
      <c r="S169" s="86"/>
      <c r="T169" s="86"/>
      <c r="U169" s="86"/>
      <c r="V169" s="86"/>
      <c r="W169" s="93"/>
      <c r="X169" s="86"/>
      <c r="Y169" s="86"/>
      <c r="Z169" s="93"/>
      <c r="AA169" s="86"/>
      <c r="AB169" s="86"/>
      <c r="AC169" s="93"/>
      <c r="AD169" s="93"/>
      <c r="AE169" s="93"/>
      <c r="AF169" s="86"/>
      <c r="AG169" s="96"/>
      <c r="AH169" s="96"/>
      <c r="AI169" s="96"/>
    </row>
    <row r="170" spans="1:35">
      <c r="A170" s="83"/>
      <c r="B170" s="86"/>
      <c r="C170" s="25" t="e">
        <f>VLOOKUP(B170,'Código DIVIPOL'!$G$4:$H$1105,2,0)</f>
        <v>#N/A</v>
      </c>
      <c r="D170" s="86"/>
      <c r="E170" s="86"/>
      <c r="F170" s="19" t="e">
        <f>VLOOKUP(E170,Parámetros!$H$2:$I$4,2,0)</f>
        <v>#N/A</v>
      </c>
      <c r="G170" s="86"/>
      <c r="H170" s="86"/>
      <c r="I170" s="86"/>
      <c r="J170" s="88"/>
      <c r="K170" s="25" t="e">
        <f>VLOOKUP(A170,Parámetros!$E$2:$F$34,2,0)</f>
        <v>#N/A</v>
      </c>
      <c r="L170" s="86"/>
      <c r="M170" s="86"/>
      <c r="N170" s="86"/>
      <c r="O170" s="86"/>
      <c r="P170" s="81" t="e">
        <f>VLOOKUP(O170,Parámetros!$K$2:$L$3,2,0)</f>
        <v>#N/A</v>
      </c>
      <c r="Q170" s="88"/>
      <c r="R170" s="86"/>
      <c r="S170" s="86"/>
      <c r="T170" s="86"/>
      <c r="U170" s="86"/>
      <c r="V170" s="86"/>
      <c r="W170" s="93"/>
      <c r="X170" s="86"/>
      <c r="Y170" s="86"/>
      <c r="Z170" s="93"/>
      <c r="AA170" s="86"/>
      <c r="AB170" s="86"/>
      <c r="AC170" s="93"/>
      <c r="AD170" s="93"/>
      <c r="AE170" s="93"/>
      <c r="AF170" s="86"/>
      <c r="AG170" s="96"/>
      <c r="AH170" s="96"/>
      <c r="AI170" s="96"/>
    </row>
    <row r="171" spans="1:35">
      <c r="A171" s="83"/>
      <c r="B171" s="86"/>
      <c r="C171" s="25" t="e">
        <f>VLOOKUP(B171,'Código DIVIPOL'!$G$4:$H$1105,2,0)</f>
        <v>#N/A</v>
      </c>
      <c r="D171" s="86"/>
      <c r="E171" s="86"/>
      <c r="F171" s="19" t="e">
        <f>VLOOKUP(E171,Parámetros!$H$2:$I$4,2,0)</f>
        <v>#N/A</v>
      </c>
      <c r="G171" s="86"/>
      <c r="H171" s="86"/>
      <c r="I171" s="86"/>
      <c r="J171" s="88"/>
      <c r="K171" s="25" t="e">
        <f>VLOOKUP(A171,Parámetros!$E$2:$F$34,2,0)</f>
        <v>#N/A</v>
      </c>
      <c r="L171" s="86"/>
      <c r="M171" s="86"/>
      <c r="N171" s="86"/>
      <c r="O171" s="86"/>
      <c r="P171" s="81" t="e">
        <f>VLOOKUP(O171,Parámetros!$K$2:$L$3,2,0)</f>
        <v>#N/A</v>
      </c>
      <c r="Q171" s="88"/>
      <c r="R171" s="86"/>
      <c r="S171" s="86"/>
      <c r="T171" s="86"/>
      <c r="U171" s="86"/>
      <c r="V171" s="86"/>
      <c r="W171" s="93"/>
      <c r="X171" s="86"/>
      <c r="Y171" s="86"/>
      <c r="Z171" s="93"/>
      <c r="AA171" s="86"/>
      <c r="AB171" s="86"/>
      <c r="AC171" s="93"/>
      <c r="AD171" s="93"/>
      <c r="AE171" s="93"/>
      <c r="AF171" s="86"/>
      <c r="AG171" s="96"/>
      <c r="AH171" s="96"/>
      <c r="AI171" s="96"/>
    </row>
    <row r="172" spans="1:35">
      <c r="A172" s="83"/>
      <c r="B172" s="86"/>
      <c r="C172" s="25" t="e">
        <f>VLOOKUP(B172,'Código DIVIPOL'!$G$4:$H$1105,2,0)</f>
        <v>#N/A</v>
      </c>
      <c r="D172" s="86"/>
      <c r="E172" s="86"/>
      <c r="F172" s="19" t="e">
        <f>VLOOKUP(E172,Parámetros!$H$2:$I$4,2,0)</f>
        <v>#N/A</v>
      </c>
      <c r="G172" s="86"/>
      <c r="H172" s="86"/>
      <c r="I172" s="86"/>
      <c r="J172" s="88"/>
      <c r="K172" s="25" t="e">
        <f>VLOOKUP(A172,Parámetros!$E$2:$F$34,2,0)</f>
        <v>#N/A</v>
      </c>
      <c r="L172" s="86"/>
      <c r="M172" s="86"/>
      <c r="N172" s="86"/>
      <c r="O172" s="86"/>
      <c r="P172" s="81" t="e">
        <f>VLOOKUP(O172,Parámetros!$K$2:$L$3,2,0)</f>
        <v>#N/A</v>
      </c>
      <c r="Q172" s="88"/>
      <c r="R172" s="86"/>
      <c r="S172" s="86"/>
      <c r="T172" s="86"/>
      <c r="U172" s="86"/>
      <c r="V172" s="86"/>
      <c r="W172" s="93"/>
      <c r="X172" s="86"/>
      <c r="Y172" s="86"/>
      <c r="Z172" s="93"/>
      <c r="AA172" s="86"/>
      <c r="AB172" s="86"/>
      <c r="AC172" s="93"/>
      <c r="AD172" s="93"/>
      <c r="AE172" s="93"/>
      <c r="AF172" s="86"/>
      <c r="AG172" s="96"/>
      <c r="AH172" s="96"/>
      <c r="AI172" s="96"/>
    </row>
    <row r="173" spans="1:35">
      <c r="A173" s="83"/>
      <c r="B173" s="86"/>
      <c r="C173" s="25" t="e">
        <f>VLOOKUP(B173,'Código DIVIPOL'!$G$4:$H$1105,2,0)</f>
        <v>#N/A</v>
      </c>
      <c r="D173" s="86"/>
      <c r="E173" s="86"/>
      <c r="F173" s="19" t="e">
        <f>VLOOKUP(E173,Parámetros!$H$2:$I$4,2,0)</f>
        <v>#N/A</v>
      </c>
      <c r="G173" s="86"/>
      <c r="H173" s="86"/>
      <c r="I173" s="86"/>
      <c r="J173" s="88"/>
      <c r="K173" s="25" t="e">
        <f>VLOOKUP(A173,Parámetros!$E$2:$F$34,2,0)</f>
        <v>#N/A</v>
      </c>
      <c r="L173" s="86"/>
      <c r="M173" s="86"/>
      <c r="N173" s="86"/>
      <c r="O173" s="86"/>
      <c r="P173" s="81" t="e">
        <f>VLOOKUP(O173,Parámetros!$K$2:$L$3,2,0)</f>
        <v>#N/A</v>
      </c>
      <c r="Q173" s="88"/>
      <c r="R173" s="86"/>
      <c r="S173" s="86"/>
      <c r="T173" s="86"/>
      <c r="U173" s="86"/>
      <c r="V173" s="86"/>
      <c r="W173" s="93"/>
      <c r="X173" s="86"/>
      <c r="Y173" s="86"/>
      <c r="Z173" s="93"/>
      <c r="AA173" s="86"/>
      <c r="AB173" s="86"/>
      <c r="AC173" s="93"/>
      <c r="AD173" s="93"/>
      <c r="AE173" s="93"/>
      <c r="AF173" s="86"/>
      <c r="AG173" s="96"/>
      <c r="AH173" s="96"/>
      <c r="AI173" s="96"/>
    </row>
    <row r="174" spans="1:35">
      <c r="A174" s="83"/>
      <c r="B174" s="86"/>
      <c r="C174" s="25" t="e">
        <f>VLOOKUP(B174,'Código DIVIPOL'!$G$4:$H$1105,2,0)</f>
        <v>#N/A</v>
      </c>
      <c r="D174" s="86"/>
      <c r="E174" s="86"/>
      <c r="F174" s="19" t="e">
        <f>VLOOKUP(E174,Parámetros!$H$2:$I$4,2,0)</f>
        <v>#N/A</v>
      </c>
      <c r="G174" s="86"/>
      <c r="H174" s="86"/>
      <c r="I174" s="86"/>
      <c r="J174" s="88"/>
      <c r="K174" s="25" t="e">
        <f>VLOOKUP(A174,Parámetros!$E$2:$F$34,2,0)</f>
        <v>#N/A</v>
      </c>
      <c r="L174" s="86"/>
      <c r="M174" s="86"/>
      <c r="N174" s="86"/>
      <c r="O174" s="86"/>
      <c r="P174" s="81" t="e">
        <f>VLOOKUP(O174,Parámetros!$K$2:$L$3,2,0)</f>
        <v>#N/A</v>
      </c>
      <c r="Q174" s="88"/>
      <c r="R174" s="86"/>
      <c r="S174" s="86"/>
      <c r="T174" s="86"/>
      <c r="U174" s="86"/>
      <c r="V174" s="86"/>
      <c r="W174" s="93"/>
      <c r="X174" s="86"/>
      <c r="Y174" s="86"/>
      <c r="Z174" s="93"/>
      <c r="AA174" s="86"/>
      <c r="AB174" s="86"/>
      <c r="AC174" s="93"/>
      <c r="AD174" s="93"/>
      <c r="AE174" s="93"/>
      <c r="AF174" s="86"/>
      <c r="AG174" s="96"/>
      <c r="AH174" s="96"/>
      <c r="AI174" s="96"/>
    </row>
    <row r="175" spans="1:35">
      <c r="A175" s="83"/>
      <c r="B175" s="86"/>
      <c r="C175" s="25" t="e">
        <f>VLOOKUP(B175,'Código DIVIPOL'!$G$4:$H$1105,2,0)</f>
        <v>#N/A</v>
      </c>
      <c r="D175" s="86"/>
      <c r="E175" s="86"/>
      <c r="F175" s="19" t="e">
        <f>VLOOKUP(E175,Parámetros!$H$2:$I$4,2,0)</f>
        <v>#N/A</v>
      </c>
      <c r="G175" s="86"/>
      <c r="H175" s="86"/>
      <c r="I175" s="86"/>
      <c r="J175" s="88"/>
      <c r="K175" s="25" t="e">
        <f>VLOOKUP(A175,Parámetros!$E$2:$F$34,2,0)</f>
        <v>#N/A</v>
      </c>
      <c r="L175" s="86"/>
      <c r="M175" s="86"/>
      <c r="N175" s="86"/>
      <c r="O175" s="86"/>
      <c r="P175" s="81" t="e">
        <f>VLOOKUP(O175,Parámetros!$K$2:$L$3,2,0)</f>
        <v>#N/A</v>
      </c>
      <c r="Q175" s="88"/>
      <c r="R175" s="86"/>
      <c r="S175" s="86"/>
      <c r="T175" s="86"/>
      <c r="U175" s="86"/>
      <c r="V175" s="86"/>
      <c r="W175" s="93"/>
      <c r="X175" s="86"/>
      <c r="Y175" s="86"/>
      <c r="Z175" s="93"/>
      <c r="AA175" s="86"/>
      <c r="AB175" s="86"/>
      <c r="AC175" s="93"/>
      <c r="AD175" s="93"/>
      <c r="AE175" s="93"/>
      <c r="AF175" s="86"/>
      <c r="AG175" s="96"/>
      <c r="AH175" s="96"/>
      <c r="AI175" s="96"/>
    </row>
    <row r="176" spans="1:35">
      <c r="A176" s="83"/>
      <c r="B176" s="86"/>
      <c r="C176" s="25" t="e">
        <f>VLOOKUP(B176,'Código DIVIPOL'!$G$4:$H$1105,2,0)</f>
        <v>#N/A</v>
      </c>
      <c r="D176" s="86"/>
      <c r="E176" s="86"/>
      <c r="F176" s="19" t="e">
        <f>VLOOKUP(E176,Parámetros!$H$2:$I$4,2,0)</f>
        <v>#N/A</v>
      </c>
      <c r="G176" s="86"/>
      <c r="H176" s="86"/>
      <c r="I176" s="86"/>
      <c r="J176" s="88"/>
      <c r="K176" s="25" t="e">
        <f>VLOOKUP(A176,Parámetros!$E$2:$F$34,2,0)</f>
        <v>#N/A</v>
      </c>
      <c r="L176" s="86"/>
      <c r="M176" s="86"/>
      <c r="N176" s="86"/>
      <c r="O176" s="86"/>
      <c r="P176" s="81" t="e">
        <f>VLOOKUP(O176,Parámetros!$K$2:$L$3,2,0)</f>
        <v>#N/A</v>
      </c>
      <c r="Q176" s="88"/>
      <c r="R176" s="86"/>
      <c r="S176" s="86"/>
      <c r="T176" s="86"/>
      <c r="U176" s="86"/>
      <c r="V176" s="86"/>
      <c r="W176" s="93"/>
      <c r="X176" s="86"/>
      <c r="Y176" s="86"/>
      <c r="Z176" s="93"/>
      <c r="AA176" s="86"/>
      <c r="AB176" s="86"/>
      <c r="AC176" s="93"/>
      <c r="AD176" s="93"/>
      <c r="AE176" s="93"/>
      <c r="AF176" s="86"/>
      <c r="AG176" s="96"/>
      <c r="AH176" s="96"/>
      <c r="AI176" s="96"/>
    </row>
    <row r="177" spans="1:35">
      <c r="A177" s="83"/>
      <c r="B177" s="86"/>
      <c r="C177" s="25" t="e">
        <f>VLOOKUP(B177,'Código DIVIPOL'!$G$4:$H$1105,2,0)</f>
        <v>#N/A</v>
      </c>
      <c r="D177" s="86"/>
      <c r="E177" s="86"/>
      <c r="F177" s="19" t="e">
        <f>VLOOKUP(E177,Parámetros!$H$2:$I$4,2,0)</f>
        <v>#N/A</v>
      </c>
      <c r="G177" s="86"/>
      <c r="H177" s="86"/>
      <c r="I177" s="86"/>
      <c r="J177" s="88"/>
      <c r="K177" s="25" t="e">
        <f>VLOOKUP(A177,Parámetros!$E$2:$F$34,2,0)</f>
        <v>#N/A</v>
      </c>
      <c r="L177" s="86"/>
      <c r="M177" s="86"/>
      <c r="N177" s="86"/>
      <c r="O177" s="86"/>
      <c r="P177" s="81" t="e">
        <f>VLOOKUP(O177,Parámetros!$K$2:$L$3,2,0)</f>
        <v>#N/A</v>
      </c>
      <c r="Q177" s="88"/>
      <c r="R177" s="86"/>
      <c r="S177" s="86"/>
      <c r="T177" s="86"/>
      <c r="U177" s="86"/>
      <c r="V177" s="86"/>
      <c r="W177" s="93"/>
      <c r="X177" s="86"/>
      <c r="Y177" s="86"/>
      <c r="Z177" s="93"/>
      <c r="AA177" s="86"/>
      <c r="AB177" s="86"/>
      <c r="AC177" s="93"/>
      <c r="AD177" s="93"/>
      <c r="AE177" s="93"/>
      <c r="AF177" s="86"/>
      <c r="AG177" s="96"/>
      <c r="AH177" s="96"/>
      <c r="AI177" s="96"/>
    </row>
    <row r="178" spans="1:35">
      <c r="A178" s="83"/>
      <c r="B178" s="86"/>
      <c r="C178" s="25" t="e">
        <f>VLOOKUP(B178,'Código DIVIPOL'!$G$4:$H$1105,2,0)</f>
        <v>#N/A</v>
      </c>
      <c r="D178" s="86"/>
      <c r="E178" s="86"/>
      <c r="F178" s="19" t="e">
        <f>VLOOKUP(E178,Parámetros!$H$2:$I$4,2,0)</f>
        <v>#N/A</v>
      </c>
      <c r="G178" s="86"/>
      <c r="H178" s="86"/>
      <c r="I178" s="86"/>
      <c r="J178" s="88"/>
      <c r="K178" s="25" t="e">
        <f>VLOOKUP(A178,Parámetros!$E$2:$F$34,2,0)</f>
        <v>#N/A</v>
      </c>
      <c r="L178" s="86"/>
      <c r="M178" s="86"/>
      <c r="N178" s="86"/>
      <c r="O178" s="86"/>
      <c r="P178" s="81" t="e">
        <f>VLOOKUP(O178,Parámetros!$K$2:$L$3,2,0)</f>
        <v>#N/A</v>
      </c>
      <c r="Q178" s="88"/>
      <c r="R178" s="86"/>
      <c r="S178" s="86"/>
      <c r="T178" s="86"/>
      <c r="U178" s="86"/>
      <c r="V178" s="86"/>
      <c r="W178" s="93"/>
      <c r="X178" s="86"/>
      <c r="Y178" s="86"/>
      <c r="Z178" s="93"/>
      <c r="AA178" s="86"/>
      <c r="AB178" s="86"/>
      <c r="AC178" s="93"/>
      <c r="AD178" s="93"/>
      <c r="AE178" s="93"/>
      <c r="AF178" s="86"/>
      <c r="AG178" s="96"/>
      <c r="AH178" s="96"/>
      <c r="AI178" s="96"/>
    </row>
    <row r="179" spans="1:35">
      <c r="A179" s="83"/>
      <c r="B179" s="86"/>
      <c r="C179" s="25" t="e">
        <f>VLOOKUP(B179,'Código DIVIPOL'!$G$4:$H$1105,2,0)</f>
        <v>#N/A</v>
      </c>
      <c r="D179" s="86"/>
      <c r="E179" s="86"/>
      <c r="F179" s="19" t="e">
        <f>VLOOKUP(E179,Parámetros!$H$2:$I$4,2,0)</f>
        <v>#N/A</v>
      </c>
      <c r="G179" s="86"/>
      <c r="H179" s="86"/>
      <c r="I179" s="86"/>
      <c r="J179" s="88"/>
      <c r="K179" s="25" t="e">
        <f>VLOOKUP(A179,Parámetros!$E$2:$F$34,2,0)</f>
        <v>#N/A</v>
      </c>
      <c r="L179" s="86"/>
      <c r="M179" s="86"/>
      <c r="N179" s="86"/>
      <c r="O179" s="86"/>
      <c r="P179" s="81" t="e">
        <f>VLOOKUP(O179,Parámetros!$K$2:$L$3,2,0)</f>
        <v>#N/A</v>
      </c>
      <c r="Q179" s="88"/>
      <c r="R179" s="86"/>
      <c r="S179" s="86"/>
      <c r="T179" s="86"/>
      <c r="U179" s="86"/>
      <c r="V179" s="86"/>
      <c r="W179" s="93"/>
      <c r="X179" s="86"/>
      <c r="Y179" s="86"/>
      <c r="Z179" s="93"/>
      <c r="AA179" s="86"/>
      <c r="AB179" s="86"/>
      <c r="AC179" s="93"/>
      <c r="AD179" s="93"/>
      <c r="AE179" s="93"/>
      <c r="AF179" s="86"/>
      <c r="AG179" s="96"/>
      <c r="AH179" s="96"/>
      <c r="AI179" s="96"/>
    </row>
    <row r="180" spans="1:35">
      <c r="A180" s="83"/>
      <c r="B180" s="86"/>
      <c r="C180" s="25" t="e">
        <f>VLOOKUP(B180,'Código DIVIPOL'!$G$4:$H$1105,2,0)</f>
        <v>#N/A</v>
      </c>
      <c r="D180" s="86"/>
      <c r="E180" s="86"/>
      <c r="F180" s="19" t="e">
        <f>VLOOKUP(E180,Parámetros!$H$2:$I$4,2,0)</f>
        <v>#N/A</v>
      </c>
      <c r="G180" s="86"/>
      <c r="H180" s="86"/>
      <c r="I180" s="86"/>
      <c r="J180" s="88"/>
      <c r="K180" s="25" t="e">
        <f>VLOOKUP(A180,Parámetros!$E$2:$F$34,2,0)</f>
        <v>#N/A</v>
      </c>
      <c r="L180" s="86"/>
      <c r="M180" s="86"/>
      <c r="N180" s="86"/>
      <c r="O180" s="86"/>
      <c r="P180" s="81" t="e">
        <f>VLOOKUP(O180,Parámetros!$K$2:$L$3,2,0)</f>
        <v>#N/A</v>
      </c>
      <c r="Q180" s="88"/>
      <c r="R180" s="86"/>
      <c r="S180" s="86"/>
      <c r="T180" s="86"/>
      <c r="U180" s="86"/>
      <c r="V180" s="86"/>
      <c r="W180" s="93"/>
      <c r="X180" s="86"/>
      <c r="Y180" s="86"/>
      <c r="Z180" s="93"/>
      <c r="AA180" s="86"/>
      <c r="AB180" s="86"/>
      <c r="AC180" s="93"/>
      <c r="AD180" s="93"/>
      <c r="AE180" s="93"/>
      <c r="AF180" s="86"/>
      <c r="AG180" s="96"/>
      <c r="AH180" s="96"/>
      <c r="AI180" s="96"/>
    </row>
    <row r="181" spans="1:35">
      <c r="A181" s="83"/>
      <c r="B181" s="86"/>
      <c r="C181" s="25" t="e">
        <f>VLOOKUP(B181,'Código DIVIPOL'!$G$4:$H$1105,2,0)</f>
        <v>#N/A</v>
      </c>
      <c r="D181" s="86"/>
      <c r="E181" s="86"/>
      <c r="F181" s="19" t="e">
        <f>VLOOKUP(E181,Parámetros!$H$2:$I$4,2,0)</f>
        <v>#N/A</v>
      </c>
      <c r="G181" s="86"/>
      <c r="H181" s="86"/>
      <c r="I181" s="86"/>
      <c r="J181" s="88"/>
      <c r="K181" s="25" t="e">
        <f>VLOOKUP(A181,Parámetros!$E$2:$F$34,2,0)</f>
        <v>#N/A</v>
      </c>
      <c r="L181" s="86"/>
      <c r="M181" s="86"/>
      <c r="N181" s="86"/>
      <c r="O181" s="86"/>
      <c r="P181" s="81" t="e">
        <f>VLOOKUP(O181,Parámetros!$K$2:$L$3,2,0)</f>
        <v>#N/A</v>
      </c>
      <c r="Q181" s="88"/>
      <c r="R181" s="86"/>
      <c r="S181" s="86"/>
      <c r="T181" s="86"/>
      <c r="U181" s="86"/>
      <c r="V181" s="86"/>
      <c r="W181" s="93"/>
      <c r="X181" s="86"/>
      <c r="Y181" s="86"/>
      <c r="Z181" s="93"/>
      <c r="AA181" s="86"/>
      <c r="AB181" s="86"/>
      <c r="AC181" s="93"/>
      <c r="AD181" s="93"/>
      <c r="AE181" s="93"/>
      <c r="AF181" s="86"/>
      <c r="AG181" s="96"/>
      <c r="AH181" s="96"/>
      <c r="AI181" s="96"/>
    </row>
    <row r="182" spans="1:35">
      <c r="A182" s="83"/>
      <c r="B182" s="86"/>
      <c r="C182" s="25" t="e">
        <f>VLOOKUP(B182,'Código DIVIPOL'!$G$4:$H$1105,2,0)</f>
        <v>#N/A</v>
      </c>
      <c r="D182" s="86"/>
      <c r="E182" s="86"/>
      <c r="F182" s="19" t="e">
        <f>VLOOKUP(E182,Parámetros!$H$2:$I$4,2,0)</f>
        <v>#N/A</v>
      </c>
      <c r="G182" s="86"/>
      <c r="H182" s="86"/>
      <c r="I182" s="86"/>
      <c r="J182" s="88"/>
      <c r="K182" s="25" t="e">
        <f>VLOOKUP(A182,Parámetros!$E$2:$F$34,2,0)</f>
        <v>#N/A</v>
      </c>
      <c r="L182" s="86"/>
      <c r="M182" s="86"/>
      <c r="N182" s="86"/>
      <c r="O182" s="86"/>
      <c r="P182" s="81" t="e">
        <f>VLOOKUP(O182,Parámetros!$K$2:$L$3,2,0)</f>
        <v>#N/A</v>
      </c>
      <c r="Q182" s="88"/>
      <c r="R182" s="86"/>
      <c r="S182" s="86"/>
      <c r="T182" s="86"/>
      <c r="U182" s="86"/>
      <c r="V182" s="86"/>
      <c r="W182" s="93"/>
      <c r="X182" s="86"/>
      <c r="Y182" s="86"/>
      <c r="Z182" s="93"/>
      <c r="AA182" s="86"/>
      <c r="AB182" s="86"/>
      <c r="AC182" s="93"/>
      <c r="AD182" s="93"/>
      <c r="AE182" s="93"/>
      <c r="AF182" s="86"/>
      <c r="AG182" s="96"/>
      <c r="AH182" s="96"/>
      <c r="AI182" s="96"/>
    </row>
    <row r="183" spans="1:35">
      <c r="A183" s="83"/>
      <c r="B183" s="86"/>
      <c r="C183" s="25" t="e">
        <f>VLOOKUP(B183,'Código DIVIPOL'!$G$4:$H$1105,2,0)</f>
        <v>#N/A</v>
      </c>
      <c r="D183" s="86"/>
      <c r="E183" s="86"/>
      <c r="F183" s="19" t="e">
        <f>VLOOKUP(E183,Parámetros!$H$2:$I$4,2,0)</f>
        <v>#N/A</v>
      </c>
      <c r="G183" s="86"/>
      <c r="H183" s="86"/>
      <c r="I183" s="86"/>
      <c r="J183" s="88"/>
      <c r="K183" s="25" t="e">
        <f>VLOOKUP(A183,Parámetros!$E$2:$F$34,2,0)</f>
        <v>#N/A</v>
      </c>
      <c r="L183" s="86"/>
      <c r="M183" s="86"/>
      <c r="N183" s="86"/>
      <c r="O183" s="86"/>
      <c r="P183" s="81" t="e">
        <f>VLOOKUP(O183,Parámetros!$K$2:$L$3,2,0)</f>
        <v>#N/A</v>
      </c>
      <c r="Q183" s="88"/>
      <c r="R183" s="86"/>
      <c r="S183" s="86"/>
      <c r="T183" s="86"/>
      <c r="U183" s="86"/>
      <c r="V183" s="86"/>
      <c r="W183" s="93"/>
      <c r="X183" s="86"/>
      <c r="Y183" s="86"/>
      <c r="Z183" s="93"/>
      <c r="AA183" s="86"/>
      <c r="AB183" s="86"/>
      <c r="AC183" s="93"/>
      <c r="AD183" s="93"/>
      <c r="AE183" s="93"/>
      <c r="AF183" s="86"/>
      <c r="AG183" s="96"/>
      <c r="AH183" s="96"/>
      <c r="AI183" s="96"/>
    </row>
    <row r="184" spans="1:35">
      <c r="A184" s="83"/>
      <c r="B184" s="86"/>
      <c r="C184" s="25" t="e">
        <f>VLOOKUP(B184,'Código DIVIPOL'!$G$4:$H$1105,2,0)</f>
        <v>#N/A</v>
      </c>
      <c r="D184" s="86"/>
      <c r="E184" s="86"/>
      <c r="F184" s="19" t="e">
        <f>VLOOKUP(E184,Parámetros!$H$2:$I$4,2,0)</f>
        <v>#N/A</v>
      </c>
      <c r="G184" s="86"/>
      <c r="H184" s="86"/>
      <c r="I184" s="86"/>
      <c r="J184" s="88"/>
      <c r="K184" s="25" t="e">
        <f>VLOOKUP(A184,Parámetros!$E$2:$F$34,2,0)</f>
        <v>#N/A</v>
      </c>
      <c r="L184" s="86"/>
      <c r="M184" s="86"/>
      <c r="N184" s="86"/>
      <c r="O184" s="86"/>
      <c r="P184" s="81" t="e">
        <f>VLOOKUP(O184,Parámetros!$K$2:$L$3,2,0)</f>
        <v>#N/A</v>
      </c>
      <c r="Q184" s="88"/>
      <c r="R184" s="86"/>
      <c r="S184" s="86"/>
      <c r="T184" s="86"/>
      <c r="U184" s="86"/>
      <c r="V184" s="86"/>
      <c r="W184" s="93"/>
      <c r="X184" s="86"/>
      <c r="Y184" s="86"/>
      <c r="Z184" s="93"/>
      <c r="AA184" s="86"/>
      <c r="AB184" s="86"/>
      <c r="AC184" s="93"/>
      <c r="AD184" s="93"/>
      <c r="AE184" s="93"/>
      <c r="AF184" s="86"/>
      <c r="AG184" s="96"/>
      <c r="AH184" s="96"/>
      <c r="AI184" s="96"/>
    </row>
    <row r="185" spans="1:35">
      <c r="A185" s="83"/>
      <c r="B185" s="86"/>
      <c r="C185" s="25" t="e">
        <f>VLOOKUP(B185,'Código DIVIPOL'!$G$4:$H$1105,2,0)</f>
        <v>#N/A</v>
      </c>
      <c r="D185" s="86"/>
      <c r="E185" s="86"/>
      <c r="F185" s="19" t="e">
        <f>VLOOKUP(E185,Parámetros!$H$2:$I$4,2,0)</f>
        <v>#N/A</v>
      </c>
      <c r="G185" s="86"/>
      <c r="H185" s="86"/>
      <c r="I185" s="86"/>
      <c r="J185" s="88"/>
      <c r="K185" s="25" t="e">
        <f>VLOOKUP(A185,Parámetros!$E$2:$F$34,2,0)</f>
        <v>#N/A</v>
      </c>
      <c r="L185" s="86"/>
      <c r="M185" s="86"/>
      <c r="N185" s="86"/>
      <c r="O185" s="86"/>
      <c r="P185" s="81" t="e">
        <f>VLOOKUP(O185,Parámetros!$K$2:$L$3,2,0)</f>
        <v>#N/A</v>
      </c>
      <c r="Q185" s="88"/>
      <c r="R185" s="86"/>
      <c r="S185" s="86"/>
      <c r="T185" s="86"/>
      <c r="U185" s="86"/>
      <c r="V185" s="86"/>
      <c r="W185" s="93"/>
      <c r="X185" s="86"/>
      <c r="Y185" s="86"/>
      <c r="Z185" s="93"/>
      <c r="AA185" s="86"/>
      <c r="AB185" s="86"/>
      <c r="AC185" s="93"/>
      <c r="AD185" s="93"/>
      <c r="AE185" s="93"/>
      <c r="AF185" s="86"/>
      <c r="AG185" s="96"/>
      <c r="AH185" s="96"/>
      <c r="AI185" s="96"/>
    </row>
    <row r="186" spans="1:35">
      <c r="A186" s="83"/>
      <c r="B186" s="86"/>
      <c r="C186" s="25" t="e">
        <f>VLOOKUP(B186,'Código DIVIPOL'!$G$4:$H$1105,2,0)</f>
        <v>#N/A</v>
      </c>
      <c r="D186" s="86"/>
      <c r="E186" s="86"/>
      <c r="F186" s="19" t="e">
        <f>VLOOKUP(E186,Parámetros!$H$2:$I$4,2,0)</f>
        <v>#N/A</v>
      </c>
      <c r="G186" s="86"/>
      <c r="H186" s="86"/>
      <c r="I186" s="86"/>
      <c r="J186" s="88"/>
      <c r="K186" s="25" t="e">
        <f>VLOOKUP(A186,Parámetros!$E$2:$F$34,2,0)</f>
        <v>#N/A</v>
      </c>
      <c r="L186" s="86"/>
      <c r="M186" s="86"/>
      <c r="N186" s="86"/>
      <c r="O186" s="86"/>
      <c r="P186" s="81" t="e">
        <f>VLOOKUP(O186,Parámetros!$K$2:$L$3,2,0)</f>
        <v>#N/A</v>
      </c>
      <c r="Q186" s="88"/>
      <c r="R186" s="86"/>
      <c r="S186" s="86"/>
      <c r="T186" s="86"/>
      <c r="U186" s="86"/>
      <c r="V186" s="86"/>
      <c r="W186" s="93"/>
      <c r="X186" s="86"/>
      <c r="Y186" s="86"/>
      <c r="Z186" s="93"/>
      <c r="AA186" s="86"/>
      <c r="AB186" s="86"/>
      <c r="AC186" s="93"/>
      <c r="AD186" s="93"/>
      <c r="AE186" s="93"/>
      <c r="AF186" s="86"/>
      <c r="AG186" s="96"/>
      <c r="AH186" s="96"/>
      <c r="AI186" s="96"/>
    </row>
    <row r="187" spans="1:35">
      <c r="A187" s="83"/>
      <c r="B187" s="86"/>
      <c r="C187" s="25" t="e">
        <f>VLOOKUP(B187,'Código DIVIPOL'!$G$4:$H$1105,2,0)</f>
        <v>#N/A</v>
      </c>
      <c r="D187" s="86"/>
      <c r="E187" s="86"/>
      <c r="F187" s="19" t="e">
        <f>VLOOKUP(E187,Parámetros!$H$2:$I$4,2,0)</f>
        <v>#N/A</v>
      </c>
      <c r="G187" s="86"/>
      <c r="H187" s="86"/>
      <c r="I187" s="86"/>
      <c r="J187" s="88"/>
      <c r="K187" s="25" t="e">
        <f>VLOOKUP(A187,Parámetros!$E$2:$F$34,2,0)</f>
        <v>#N/A</v>
      </c>
      <c r="L187" s="86"/>
      <c r="M187" s="86"/>
      <c r="N187" s="86"/>
      <c r="O187" s="86"/>
      <c r="P187" s="81" t="e">
        <f>VLOOKUP(O187,Parámetros!$K$2:$L$3,2,0)</f>
        <v>#N/A</v>
      </c>
      <c r="Q187" s="88"/>
      <c r="R187" s="86"/>
      <c r="S187" s="86"/>
      <c r="T187" s="86"/>
      <c r="U187" s="86"/>
      <c r="V187" s="86"/>
      <c r="W187" s="93"/>
      <c r="X187" s="86"/>
      <c r="Y187" s="86"/>
      <c r="Z187" s="93"/>
      <c r="AA187" s="86"/>
      <c r="AB187" s="86"/>
      <c r="AC187" s="93"/>
      <c r="AD187" s="93"/>
      <c r="AE187" s="93"/>
      <c r="AF187" s="86"/>
      <c r="AG187" s="96"/>
      <c r="AH187" s="96"/>
      <c r="AI187" s="96"/>
    </row>
    <row r="188" spans="1:35">
      <c r="A188" s="83"/>
      <c r="B188" s="86"/>
      <c r="C188" s="25" t="e">
        <f>VLOOKUP(B188,'Código DIVIPOL'!$G$4:$H$1105,2,0)</f>
        <v>#N/A</v>
      </c>
      <c r="D188" s="86"/>
      <c r="E188" s="86"/>
      <c r="F188" s="19" t="e">
        <f>VLOOKUP(E188,Parámetros!$H$2:$I$4,2,0)</f>
        <v>#N/A</v>
      </c>
      <c r="G188" s="86"/>
      <c r="H188" s="86"/>
      <c r="I188" s="86"/>
      <c r="J188" s="88"/>
      <c r="K188" s="25" t="e">
        <f>VLOOKUP(A188,Parámetros!$E$2:$F$34,2,0)</f>
        <v>#N/A</v>
      </c>
      <c r="L188" s="86"/>
      <c r="M188" s="86"/>
      <c r="N188" s="86"/>
      <c r="O188" s="86"/>
      <c r="P188" s="81" t="e">
        <f>VLOOKUP(O188,Parámetros!$K$2:$L$3,2,0)</f>
        <v>#N/A</v>
      </c>
      <c r="Q188" s="88"/>
      <c r="R188" s="86"/>
      <c r="S188" s="86"/>
      <c r="T188" s="86"/>
      <c r="U188" s="86"/>
      <c r="V188" s="86"/>
      <c r="W188" s="93"/>
      <c r="X188" s="86"/>
      <c r="Y188" s="86"/>
      <c r="Z188" s="93"/>
      <c r="AA188" s="86"/>
      <c r="AB188" s="86"/>
      <c r="AC188" s="93"/>
      <c r="AD188" s="93"/>
      <c r="AE188" s="93"/>
      <c r="AF188" s="86"/>
      <c r="AG188" s="96"/>
      <c r="AH188" s="96"/>
      <c r="AI188" s="96"/>
    </row>
    <row r="189" spans="1:35">
      <c r="A189" s="83"/>
      <c r="B189" s="86"/>
      <c r="C189" s="25" t="e">
        <f>VLOOKUP(B189,'Código DIVIPOL'!$G$4:$H$1105,2,0)</f>
        <v>#N/A</v>
      </c>
      <c r="D189" s="86"/>
      <c r="E189" s="86"/>
      <c r="F189" s="19" t="e">
        <f>VLOOKUP(E189,Parámetros!$H$2:$I$4,2,0)</f>
        <v>#N/A</v>
      </c>
      <c r="G189" s="86"/>
      <c r="H189" s="86"/>
      <c r="I189" s="86"/>
      <c r="J189" s="88"/>
      <c r="K189" s="25" t="e">
        <f>VLOOKUP(A189,Parámetros!$E$2:$F$34,2,0)</f>
        <v>#N/A</v>
      </c>
      <c r="L189" s="86"/>
      <c r="M189" s="86"/>
      <c r="N189" s="86"/>
      <c r="O189" s="86"/>
      <c r="P189" s="81" t="e">
        <f>VLOOKUP(O189,Parámetros!$K$2:$L$3,2,0)</f>
        <v>#N/A</v>
      </c>
      <c r="Q189" s="88"/>
      <c r="R189" s="86"/>
      <c r="S189" s="86"/>
      <c r="T189" s="86"/>
      <c r="U189" s="86"/>
      <c r="V189" s="86"/>
      <c r="W189" s="93"/>
      <c r="X189" s="86"/>
      <c r="Y189" s="86"/>
      <c r="Z189" s="93"/>
      <c r="AA189" s="86"/>
      <c r="AB189" s="86"/>
      <c r="AC189" s="93"/>
      <c r="AD189" s="93"/>
      <c r="AE189" s="93"/>
      <c r="AF189" s="86"/>
      <c r="AG189" s="96"/>
      <c r="AH189" s="96"/>
      <c r="AI189" s="96"/>
    </row>
    <row r="190" spans="1:35">
      <c r="A190" s="83"/>
      <c r="B190" s="86"/>
      <c r="C190" s="25" t="e">
        <f>VLOOKUP(B190,'Código DIVIPOL'!$G$4:$H$1105,2,0)</f>
        <v>#N/A</v>
      </c>
      <c r="D190" s="86"/>
      <c r="E190" s="86"/>
      <c r="F190" s="19" t="e">
        <f>VLOOKUP(E190,Parámetros!$H$2:$I$4,2,0)</f>
        <v>#N/A</v>
      </c>
      <c r="G190" s="86"/>
      <c r="H190" s="86"/>
      <c r="I190" s="86"/>
      <c r="J190" s="88"/>
      <c r="K190" s="25" t="e">
        <f>VLOOKUP(A190,Parámetros!$E$2:$F$34,2,0)</f>
        <v>#N/A</v>
      </c>
      <c r="L190" s="86"/>
      <c r="M190" s="86"/>
      <c r="N190" s="86"/>
      <c r="O190" s="86"/>
      <c r="P190" s="81" t="e">
        <f>VLOOKUP(O190,Parámetros!$K$2:$L$3,2,0)</f>
        <v>#N/A</v>
      </c>
      <c r="Q190" s="88"/>
      <c r="R190" s="86"/>
      <c r="S190" s="86"/>
      <c r="T190" s="86"/>
      <c r="U190" s="86"/>
      <c r="V190" s="86"/>
      <c r="W190" s="93"/>
      <c r="X190" s="86"/>
      <c r="Y190" s="86"/>
      <c r="Z190" s="93"/>
      <c r="AA190" s="86"/>
      <c r="AB190" s="86"/>
      <c r="AC190" s="93"/>
      <c r="AD190" s="93"/>
      <c r="AE190" s="93"/>
      <c r="AF190" s="86"/>
      <c r="AG190" s="96"/>
      <c r="AH190" s="96"/>
      <c r="AI190" s="96"/>
    </row>
    <row r="191" spans="1:35">
      <c r="A191" s="83"/>
      <c r="B191" s="86"/>
      <c r="C191" s="25" t="e">
        <f>VLOOKUP(B191,'Código DIVIPOL'!$G$4:$H$1105,2,0)</f>
        <v>#N/A</v>
      </c>
      <c r="D191" s="86"/>
      <c r="E191" s="86"/>
      <c r="F191" s="19" t="e">
        <f>VLOOKUP(E191,Parámetros!$H$2:$I$4,2,0)</f>
        <v>#N/A</v>
      </c>
      <c r="G191" s="86"/>
      <c r="H191" s="86"/>
      <c r="I191" s="86"/>
      <c r="J191" s="88"/>
      <c r="K191" s="25" t="e">
        <f>VLOOKUP(A191,Parámetros!$E$2:$F$34,2,0)</f>
        <v>#N/A</v>
      </c>
      <c r="L191" s="86"/>
      <c r="M191" s="86"/>
      <c r="N191" s="86"/>
      <c r="O191" s="86"/>
      <c r="P191" s="81" t="e">
        <f>VLOOKUP(O191,Parámetros!$K$2:$L$3,2,0)</f>
        <v>#N/A</v>
      </c>
      <c r="Q191" s="88"/>
      <c r="R191" s="86"/>
      <c r="S191" s="86"/>
      <c r="T191" s="86"/>
      <c r="U191" s="86"/>
      <c r="V191" s="86"/>
      <c r="W191" s="93"/>
      <c r="X191" s="86"/>
      <c r="Y191" s="86"/>
      <c r="Z191" s="93"/>
      <c r="AA191" s="86"/>
      <c r="AB191" s="86"/>
      <c r="AC191" s="93"/>
      <c r="AD191" s="93"/>
      <c r="AE191" s="93"/>
      <c r="AF191" s="86"/>
      <c r="AG191" s="96"/>
      <c r="AH191" s="96"/>
      <c r="AI191" s="96"/>
    </row>
    <row r="192" spans="1:35">
      <c r="A192" s="83"/>
      <c r="B192" s="86"/>
      <c r="C192" s="25" t="e">
        <f>VLOOKUP(B192,'Código DIVIPOL'!$G$4:$H$1105,2,0)</f>
        <v>#N/A</v>
      </c>
      <c r="D192" s="86"/>
      <c r="E192" s="86"/>
      <c r="F192" s="19" t="e">
        <f>VLOOKUP(E192,Parámetros!$H$2:$I$4,2,0)</f>
        <v>#N/A</v>
      </c>
      <c r="G192" s="86"/>
      <c r="H192" s="86"/>
      <c r="I192" s="86"/>
      <c r="J192" s="88"/>
      <c r="K192" s="25" t="e">
        <f>VLOOKUP(A192,Parámetros!$E$2:$F$34,2,0)</f>
        <v>#N/A</v>
      </c>
      <c r="L192" s="86"/>
      <c r="M192" s="86"/>
      <c r="N192" s="86"/>
      <c r="O192" s="86"/>
      <c r="P192" s="81" t="e">
        <f>VLOOKUP(O192,Parámetros!$K$2:$L$3,2,0)</f>
        <v>#N/A</v>
      </c>
      <c r="Q192" s="88"/>
      <c r="R192" s="86"/>
      <c r="S192" s="86"/>
      <c r="T192" s="86"/>
      <c r="U192" s="86"/>
      <c r="V192" s="86"/>
      <c r="W192" s="93"/>
      <c r="X192" s="86"/>
      <c r="Y192" s="86"/>
      <c r="Z192" s="93"/>
      <c r="AA192" s="86"/>
      <c r="AB192" s="86"/>
      <c r="AC192" s="93"/>
      <c r="AD192" s="93"/>
      <c r="AE192" s="93"/>
      <c r="AF192" s="86"/>
      <c r="AG192" s="96"/>
      <c r="AH192" s="96"/>
      <c r="AI192" s="96"/>
    </row>
    <row r="193" spans="1:35">
      <c r="A193" s="83"/>
      <c r="B193" s="86"/>
      <c r="C193" s="25" t="e">
        <f>VLOOKUP(B193,'Código DIVIPOL'!$G$4:$H$1105,2,0)</f>
        <v>#N/A</v>
      </c>
      <c r="D193" s="86"/>
      <c r="E193" s="86"/>
      <c r="F193" s="19" t="e">
        <f>VLOOKUP(E193,Parámetros!$H$2:$I$4,2,0)</f>
        <v>#N/A</v>
      </c>
      <c r="G193" s="86"/>
      <c r="H193" s="86"/>
      <c r="I193" s="86"/>
      <c r="J193" s="88"/>
      <c r="K193" s="25" t="e">
        <f>VLOOKUP(A193,Parámetros!$E$2:$F$34,2,0)</f>
        <v>#N/A</v>
      </c>
      <c r="L193" s="86"/>
      <c r="M193" s="86"/>
      <c r="N193" s="86"/>
      <c r="O193" s="86"/>
      <c r="P193" s="81" t="e">
        <f>VLOOKUP(O193,Parámetros!$K$2:$L$3,2,0)</f>
        <v>#N/A</v>
      </c>
      <c r="Q193" s="88"/>
      <c r="R193" s="86"/>
      <c r="S193" s="86"/>
      <c r="T193" s="86"/>
      <c r="U193" s="86"/>
      <c r="V193" s="86"/>
      <c r="W193" s="93"/>
      <c r="X193" s="86"/>
      <c r="Y193" s="86"/>
      <c r="Z193" s="93"/>
      <c r="AA193" s="86"/>
      <c r="AB193" s="86"/>
      <c r="AC193" s="93"/>
      <c r="AD193" s="93"/>
      <c r="AE193" s="93"/>
      <c r="AF193" s="86"/>
      <c r="AG193" s="96"/>
      <c r="AH193" s="96"/>
      <c r="AI193" s="96"/>
    </row>
    <row r="194" spans="1:35">
      <c r="A194" s="83"/>
      <c r="B194" s="86"/>
      <c r="C194" s="25" t="e">
        <f>VLOOKUP(B194,'Código DIVIPOL'!$G$4:$H$1105,2,0)</f>
        <v>#N/A</v>
      </c>
      <c r="D194" s="86"/>
      <c r="E194" s="86"/>
      <c r="F194" s="19" t="e">
        <f>VLOOKUP(E194,Parámetros!$H$2:$I$4,2,0)</f>
        <v>#N/A</v>
      </c>
      <c r="G194" s="86"/>
      <c r="H194" s="86"/>
      <c r="I194" s="86"/>
      <c r="J194" s="88"/>
      <c r="K194" s="25" t="e">
        <f>VLOOKUP(A194,Parámetros!$E$2:$F$34,2,0)</f>
        <v>#N/A</v>
      </c>
      <c r="L194" s="86"/>
      <c r="M194" s="86"/>
      <c r="N194" s="86"/>
      <c r="O194" s="86"/>
      <c r="P194" s="81" t="e">
        <f>VLOOKUP(O194,Parámetros!$K$2:$L$3,2,0)</f>
        <v>#N/A</v>
      </c>
      <c r="Q194" s="88"/>
      <c r="R194" s="86"/>
      <c r="S194" s="86"/>
      <c r="T194" s="86"/>
      <c r="U194" s="86"/>
      <c r="V194" s="86"/>
      <c r="W194" s="93"/>
      <c r="X194" s="86"/>
      <c r="Y194" s="86"/>
      <c r="Z194" s="93"/>
      <c r="AA194" s="86"/>
      <c r="AB194" s="86"/>
      <c r="AC194" s="93"/>
      <c r="AD194" s="93"/>
      <c r="AE194" s="93"/>
      <c r="AF194" s="86"/>
      <c r="AG194" s="96"/>
      <c r="AH194" s="96"/>
      <c r="AI194" s="96"/>
    </row>
    <row r="195" spans="1:35">
      <c r="A195" s="83"/>
      <c r="B195" s="86"/>
      <c r="C195" s="25" t="e">
        <f>VLOOKUP(B195,'Código DIVIPOL'!$G$4:$H$1105,2,0)</f>
        <v>#N/A</v>
      </c>
      <c r="D195" s="86"/>
      <c r="E195" s="86"/>
      <c r="F195" s="19" t="e">
        <f>VLOOKUP(E195,Parámetros!$H$2:$I$4,2,0)</f>
        <v>#N/A</v>
      </c>
      <c r="G195" s="86"/>
      <c r="H195" s="86"/>
      <c r="I195" s="86"/>
      <c r="J195" s="88"/>
      <c r="K195" s="25" t="e">
        <f>VLOOKUP(A195,Parámetros!$E$2:$F$34,2,0)</f>
        <v>#N/A</v>
      </c>
      <c r="L195" s="86"/>
      <c r="M195" s="86"/>
      <c r="N195" s="86"/>
      <c r="O195" s="86"/>
      <c r="P195" s="81" t="e">
        <f>VLOOKUP(O195,Parámetros!$K$2:$L$3,2,0)</f>
        <v>#N/A</v>
      </c>
      <c r="Q195" s="88"/>
      <c r="R195" s="86"/>
      <c r="S195" s="86"/>
      <c r="T195" s="86"/>
      <c r="U195" s="86"/>
      <c r="V195" s="86"/>
      <c r="W195" s="93"/>
      <c r="X195" s="86"/>
      <c r="Y195" s="86"/>
      <c r="Z195" s="93"/>
      <c r="AA195" s="86"/>
      <c r="AB195" s="86"/>
      <c r="AC195" s="93"/>
      <c r="AD195" s="93"/>
      <c r="AE195" s="93"/>
      <c r="AF195" s="86"/>
      <c r="AG195" s="96"/>
      <c r="AH195" s="96"/>
      <c r="AI195" s="96"/>
    </row>
    <row r="196" spans="1:35">
      <c r="A196" s="83"/>
      <c r="B196" s="86"/>
      <c r="C196" s="25" t="e">
        <f>VLOOKUP(B196,'Código DIVIPOL'!$G$4:$H$1105,2,0)</f>
        <v>#N/A</v>
      </c>
      <c r="D196" s="86"/>
      <c r="E196" s="86"/>
      <c r="F196" s="19" t="e">
        <f>VLOOKUP(E196,Parámetros!$H$2:$I$4,2,0)</f>
        <v>#N/A</v>
      </c>
      <c r="G196" s="86"/>
      <c r="H196" s="86"/>
      <c r="I196" s="86"/>
      <c r="J196" s="88"/>
      <c r="K196" s="25" t="e">
        <f>VLOOKUP(A196,Parámetros!$E$2:$F$34,2,0)</f>
        <v>#N/A</v>
      </c>
      <c r="L196" s="86"/>
      <c r="M196" s="86"/>
      <c r="N196" s="86"/>
      <c r="O196" s="86"/>
      <c r="P196" s="81" t="e">
        <f>VLOOKUP(O196,Parámetros!$K$2:$L$3,2,0)</f>
        <v>#N/A</v>
      </c>
      <c r="Q196" s="88"/>
      <c r="R196" s="86"/>
      <c r="S196" s="86"/>
      <c r="T196" s="86"/>
      <c r="U196" s="86"/>
      <c r="V196" s="86"/>
      <c r="W196" s="93"/>
      <c r="X196" s="86"/>
      <c r="Y196" s="86"/>
      <c r="Z196" s="93"/>
      <c r="AA196" s="86"/>
      <c r="AB196" s="86"/>
      <c r="AC196" s="93"/>
      <c r="AD196" s="93"/>
      <c r="AE196" s="93"/>
      <c r="AF196" s="86"/>
      <c r="AG196" s="96"/>
      <c r="AH196" s="96"/>
      <c r="AI196" s="96"/>
    </row>
    <row r="197" spans="1:35">
      <c r="A197" s="83"/>
      <c r="B197" s="86"/>
      <c r="C197" s="25" t="e">
        <f>VLOOKUP(B197,'Código DIVIPOL'!$G$4:$H$1105,2,0)</f>
        <v>#N/A</v>
      </c>
      <c r="D197" s="86"/>
      <c r="E197" s="86"/>
      <c r="F197" s="19" t="e">
        <f>VLOOKUP(E197,Parámetros!$H$2:$I$4,2,0)</f>
        <v>#N/A</v>
      </c>
      <c r="G197" s="86"/>
      <c r="H197" s="86"/>
      <c r="I197" s="86"/>
      <c r="J197" s="88"/>
      <c r="K197" s="25" t="e">
        <f>VLOOKUP(A197,Parámetros!$E$2:$F$34,2,0)</f>
        <v>#N/A</v>
      </c>
      <c r="L197" s="86"/>
      <c r="M197" s="86"/>
      <c r="N197" s="86"/>
      <c r="O197" s="86"/>
      <c r="P197" s="81" t="e">
        <f>VLOOKUP(O197,Parámetros!$K$2:$L$3,2,0)</f>
        <v>#N/A</v>
      </c>
      <c r="Q197" s="88"/>
      <c r="R197" s="86"/>
      <c r="S197" s="86"/>
      <c r="T197" s="86"/>
      <c r="U197" s="86"/>
      <c r="V197" s="86"/>
      <c r="W197" s="93"/>
      <c r="X197" s="86"/>
      <c r="Y197" s="86"/>
      <c r="Z197" s="93"/>
      <c r="AA197" s="86"/>
      <c r="AB197" s="86"/>
      <c r="AC197" s="93"/>
      <c r="AD197" s="93"/>
      <c r="AE197" s="93"/>
      <c r="AF197" s="86"/>
      <c r="AG197" s="96"/>
      <c r="AH197" s="96"/>
      <c r="AI197" s="96"/>
    </row>
    <row r="198" spans="1:35">
      <c r="A198" s="83"/>
      <c r="B198" s="86"/>
      <c r="C198" s="25" t="e">
        <f>VLOOKUP(B198,'Código DIVIPOL'!$G$4:$H$1105,2,0)</f>
        <v>#N/A</v>
      </c>
      <c r="D198" s="86"/>
      <c r="E198" s="86"/>
      <c r="F198" s="19" t="e">
        <f>VLOOKUP(E198,Parámetros!$H$2:$I$4,2,0)</f>
        <v>#N/A</v>
      </c>
      <c r="G198" s="86"/>
      <c r="H198" s="86"/>
      <c r="I198" s="86"/>
      <c r="J198" s="88"/>
      <c r="K198" s="25" t="e">
        <f>VLOOKUP(A198,Parámetros!$E$2:$F$34,2,0)</f>
        <v>#N/A</v>
      </c>
      <c r="L198" s="86"/>
      <c r="M198" s="86"/>
      <c r="N198" s="86"/>
      <c r="O198" s="86"/>
      <c r="P198" s="81" t="e">
        <f>VLOOKUP(O198,Parámetros!$K$2:$L$3,2,0)</f>
        <v>#N/A</v>
      </c>
      <c r="Q198" s="88"/>
      <c r="R198" s="86"/>
      <c r="S198" s="86"/>
      <c r="T198" s="86"/>
      <c r="U198" s="86"/>
      <c r="V198" s="86"/>
      <c r="W198" s="93"/>
      <c r="X198" s="86"/>
      <c r="Y198" s="86"/>
      <c r="Z198" s="93"/>
      <c r="AA198" s="86"/>
      <c r="AB198" s="86"/>
      <c r="AC198" s="93"/>
      <c r="AD198" s="93"/>
      <c r="AE198" s="93"/>
      <c r="AF198" s="86"/>
      <c r="AG198" s="96"/>
      <c r="AH198" s="96"/>
      <c r="AI198" s="96"/>
    </row>
    <row r="199" spans="1:35">
      <c r="A199" s="83"/>
      <c r="B199" s="86"/>
      <c r="C199" s="25" t="e">
        <f>VLOOKUP(B199,'Código DIVIPOL'!$G$4:$H$1105,2,0)</f>
        <v>#N/A</v>
      </c>
      <c r="D199" s="86"/>
      <c r="E199" s="86"/>
      <c r="F199" s="19" t="e">
        <f>VLOOKUP(E199,Parámetros!$H$2:$I$4,2,0)</f>
        <v>#N/A</v>
      </c>
      <c r="G199" s="86"/>
      <c r="H199" s="86"/>
      <c r="I199" s="86"/>
      <c r="J199" s="88"/>
      <c r="K199" s="25" t="e">
        <f>VLOOKUP(A199,Parámetros!$E$2:$F$34,2,0)</f>
        <v>#N/A</v>
      </c>
      <c r="L199" s="86"/>
      <c r="M199" s="86"/>
      <c r="N199" s="86"/>
      <c r="O199" s="86"/>
      <c r="P199" s="81" t="e">
        <f>VLOOKUP(O199,Parámetros!$K$2:$L$3,2,0)</f>
        <v>#N/A</v>
      </c>
      <c r="Q199" s="88"/>
      <c r="R199" s="86"/>
      <c r="S199" s="86"/>
      <c r="T199" s="86"/>
      <c r="U199" s="86"/>
      <c r="V199" s="86"/>
      <c r="W199" s="93"/>
      <c r="X199" s="86"/>
      <c r="Y199" s="86"/>
      <c r="Z199" s="93"/>
      <c r="AA199" s="86"/>
      <c r="AB199" s="86"/>
      <c r="AC199" s="93"/>
      <c r="AD199" s="93"/>
      <c r="AE199" s="93"/>
      <c r="AF199" s="86"/>
      <c r="AG199" s="96"/>
      <c r="AH199" s="96"/>
      <c r="AI199" s="96"/>
    </row>
    <row r="200" spans="1:35">
      <c r="A200" s="83"/>
      <c r="B200" s="86"/>
      <c r="C200" s="25" t="e">
        <f>VLOOKUP(B200,'Código DIVIPOL'!$G$4:$H$1105,2,0)</f>
        <v>#N/A</v>
      </c>
      <c r="D200" s="86"/>
      <c r="E200" s="86"/>
      <c r="F200" s="19" t="e">
        <f>VLOOKUP(E200,Parámetros!$H$2:$I$4,2,0)</f>
        <v>#N/A</v>
      </c>
      <c r="G200" s="86"/>
      <c r="H200" s="86"/>
      <c r="I200" s="86"/>
      <c r="J200" s="88"/>
      <c r="K200" s="25" t="e">
        <f>VLOOKUP(A200,Parámetros!$E$2:$F$34,2,0)</f>
        <v>#N/A</v>
      </c>
      <c r="L200" s="86"/>
      <c r="M200" s="86"/>
      <c r="N200" s="86"/>
      <c r="O200" s="86"/>
      <c r="P200" s="81" t="e">
        <f>VLOOKUP(O200,Parámetros!$K$2:$L$3,2,0)</f>
        <v>#N/A</v>
      </c>
      <c r="Q200" s="88"/>
      <c r="R200" s="86"/>
      <c r="S200" s="86"/>
      <c r="T200" s="86"/>
      <c r="U200" s="86"/>
      <c r="V200" s="86"/>
      <c r="W200" s="93"/>
      <c r="X200" s="86"/>
      <c r="Y200" s="86"/>
      <c r="Z200" s="93"/>
      <c r="AA200" s="86"/>
      <c r="AB200" s="86"/>
      <c r="AC200" s="93"/>
      <c r="AD200" s="93"/>
      <c r="AE200" s="93"/>
      <c r="AF200" s="86"/>
      <c r="AG200" s="96"/>
      <c r="AH200" s="96"/>
      <c r="AI200" s="96"/>
    </row>
    <row r="201" spans="1:35">
      <c r="A201" s="83"/>
      <c r="B201" s="86"/>
      <c r="C201" s="25" t="e">
        <f>VLOOKUP(B201,'Código DIVIPOL'!$G$4:$H$1105,2,0)</f>
        <v>#N/A</v>
      </c>
      <c r="D201" s="86"/>
      <c r="E201" s="86"/>
      <c r="F201" s="19" t="e">
        <f>VLOOKUP(E201,Parámetros!$H$2:$I$4,2,0)</f>
        <v>#N/A</v>
      </c>
      <c r="G201" s="86"/>
      <c r="H201" s="86"/>
      <c r="I201" s="86"/>
      <c r="J201" s="88"/>
      <c r="K201" s="25" t="e">
        <f>VLOOKUP(A201,Parámetros!$E$2:$F$34,2,0)</f>
        <v>#N/A</v>
      </c>
      <c r="L201" s="86"/>
      <c r="M201" s="86"/>
      <c r="N201" s="86"/>
      <c r="O201" s="86"/>
      <c r="P201" s="81" t="e">
        <f>VLOOKUP(O201,Parámetros!$K$2:$L$3,2,0)</f>
        <v>#N/A</v>
      </c>
      <c r="Q201" s="88"/>
      <c r="R201" s="86"/>
      <c r="S201" s="86"/>
      <c r="T201" s="86"/>
      <c r="U201" s="86"/>
      <c r="V201" s="86"/>
      <c r="W201" s="93"/>
      <c r="X201" s="86"/>
      <c r="Y201" s="86"/>
      <c r="Z201" s="93"/>
      <c r="AA201" s="86"/>
      <c r="AB201" s="86"/>
      <c r="AC201" s="93"/>
      <c r="AD201" s="93"/>
      <c r="AE201" s="93"/>
      <c r="AF201" s="86"/>
      <c r="AG201" s="96"/>
      <c r="AH201" s="96"/>
      <c r="AI201" s="96"/>
    </row>
    <row r="202" spans="1:35">
      <c r="A202" s="83"/>
      <c r="B202" s="86"/>
      <c r="C202" s="25" t="e">
        <f>VLOOKUP(B202,'Código DIVIPOL'!$G$4:$H$1105,2,0)</f>
        <v>#N/A</v>
      </c>
      <c r="D202" s="86"/>
      <c r="E202" s="86"/>
      <c r="F202" s="19" t="e">
        <f>VLOOKUP(E202,Parámetros!$H$2:$I$4,2,0)</f>
        <v>#N/A</v>
      </c>
      <c r="G202" s="86"/>
      <c r="H202" s="86"/>
      <c r="I202" s="86"/>
      <c r="J202" s="88"/>
      <c r="K202" s="25" t="e">
        <f>VLOOKUP(A202,Parámetros!$E$2:$F$34,2,0)</f>
        <v>#N/A</v>
      </c>
      <c r="L202" s="86"/>
      <c r="M202" s="86"/>
      <c r="N202" s="86"/>
      <c r="O202" s="86"/>
      <c r="P202" s="81" t="e">
        <f>VLOOKUP(O202,Parámetros!$K$2:$L$3,2,0)</f>
        <v>#N/A</v>
      </c>
      <c r="Q202" s="88"/>
      <c r="R202" s="86"/>
      <c r="S202" s="86"/>
      <c r="T202" s="86"/>
      <c r="U202" s="86"/>
      <c r="V202" s="86"/>
      <c r="W202" s="93"/>
      <c r="X202" s="86"/>
      <c r="Y202" s="86"/>
      <c r="Z202" s="93"/>
      <c r="AA202" s="86"/>
      <c r="AB202" s="86"/>
      <c r="AC202" s="93"/>
      <c r="AD202" s="93"/>
      <c r="AE202" s="93"/>
      <c r="AF202" s="86"/>
      <c r="AG202" s="96"/>
      <c r="AH202" s="96"/>
      <c r="AI202" s="96"/>
    </row>
    <row r="203" spans="1:35">
      <c r="A203" s="83"/>
      <c r="B203" s="86"/>
      <c r="C203" s="25" t="e">
        <f>VLOOKUP(B203,'Código DIVIPOL'!$G$4:$H$1105,2,0)</f>
        <v>#N/A</v>
      </c>
      <c r="D203" s="86"/>
      <c r="E203" s="86"/>
      <c r="F203" s="19" t="e">
        <f>VLOOKUP(E203,Parámetros!$H$2:$I$4,2,0)</f>
        <v>#N/A</v>
      </c>
      <c r="G203" s="86"/>
      <c r="H203" s="86"/>
      <c r="I203" s="86"/>
      <c r="J203" s="88"/>
      <c r="K203" s="25" t="e">
        <f>VLOOKUP(A203,Parámetros!$E$2:$F$34,2,0)</f>
        <v>#N/A</v>
      </c>
      <c r="L203" s="86"/>
      <c r="M203" s="86"/>
      <c r="N203" s="86"/>
      <c r="O203" s="86"/>
      <c r="P203" s="81" t="e">
        <f>VLOOKUP(O203,Parámetros!$K$2:$L$3,2,0)</f>
        <v>#N/A</v>
      </c>
      <c r="Q203" s="88"/>
      <c r="R203" s="86"/>
      <c r="S203" s="86"/>
      <c r="T203" s="86"/>
      <c r="U203" s="86"/>
      <c r="V203" s="86"/>
      <c r="W203" s="93"/>
      <c r="X203" s="86"/>
      <c r="Y203" s="86"/>
      <c r="Z203" s="93"/>
      <c r="AA203" s="86"/>
      <c r="AB203" s="86"/>
      <c r="AC203" s="93"/>
      <c r="AD203" s="93"/>
      <c r="AE203" s="93"/>
      <c r="AF203" s="86"/>
      <c r="AG203" s="96"/>
      <c r="AH203" s="96"/>
      <c r="AI203" s="96"/>
    </row>
    <row r="204" spans="1:35">
      <c r="A204" s="83"/>
      <c r="B204" s="86"/>
      <c r="C204" s="25" t="e">
        <f>VLOOKUP(B204,'Código DIVIPOL'!$G$4:$H$1105,2,0)</f>
        <v>#N/A</v>
      </c>
      <c r="D204" s="86"/>
      <c r="E204" s="86"/>
      <c r="F204" s="19" t="e">
        <f>VLOOKUP(E204,Parámetros!$H$2:$I$4,2,0)</f>
        <v>#N/A</v>
      </c>
      <c r="G204" s="86"/>
      <c r="H204" s="86"/>
      <c r="I204" s="86"/>
      <c r="J204" s="88"/>
      <c r="K204" s="25" t="e">
        <f>VLOOKUP(A204,Parámetros!$E$2:$F$34,2,0)</f>
        <v>#N/A</v>
      </c>
      <c r="L204" s="86"/>
      <c r="M204" s="86"/>
      <c r="N204" s="86"/>
      <c r="O204" s="86"/>
      <c r="P204" s="81" t="e">
        <f>VLOOKUP(O204,Parámetros!$K$2:$L$3,2,0)</f>
        <v>#N/A</v>
      </c>
      <c r="Q204" s="88"/>
      <c r="R204" s="86"/>
      <c r="S204" s="86"/>
      <c r="T204" s="86"/>
      <c r="U204" s="86"/>
      <c r="V204" s="86"/>
      <c r="W204" s="93"/>
      <c r="X204" s="86"/>
      <c r="Y204" s="86"/>
      <c r="Z204" s="93"/>
      <c r="AA204" s="86"/>
      <c r="AB204" s="86"/>
      <c r="AC204" s="93"/>
      <c r="AD204" s="93"/>
      <c r="AE204" s="93"/>
      <c r="AF204" s="86"/>
      <c r="AG204" s="96"/>
      <c r="AH204" s="96"/>
      <c r="AI204" s="96"/>
    </row>
    <row r="205" spans="1:35">
      <c r="A205" s="83"/>
      <c r="B205" s="86"/>
      <c r="C205" s="25" t="e">
        <f>VLOOKUP(B205,'Código DIVIPOL'!$G$4:$H$1105,2,0)</f>
        <v>#N/A</v>
      </c>
      <c r="D205" s="86"/>
      <c r="E205" s="86"/>
      <c r="F205" s="19" t="e">
        <f>VLOOKUP(E205,Parámetros!$H$2:$I$4,2,0)</f>
        <v>#N/A</v>
      </c>
      <c r="G205" s="86"/>
      <c r="H205" s="86"/>
      <c r="I205" s="86"/>
      <c r="J205" s="88"/>
      <c r="K205" s="25" t="e">
        <f>VLOOKUP(A205,Parámetros!$E$2:$F$34,2,0)</f>
        <v>#N/A</v>
      </c>
      <c r="L205" s="86"/>
      <c r="M205" s="86"/>
      <c r="N205" s="86"/>
      <c r="O205" s="86"/>
      <c r="P205" s="81" t="e">
        <f>VLOOKUP(O205,Parámetros!$K$2:$L$3,2,0)</f>
        <v>#N/A</v>
      </c>
      <c r="Q205" s="88"/>
      <c r="R205" s="86"/>
      <c r="S205" s="86"/>
      <c r="T205" s="86"/>
      <c r="U205" s="86"/>
      <c r="V205" s="86"/>
      <c r="W205" s="93"/>
      <c r="X205" s="86"/>
      <c r="Y205" s="86"/>
      <c r="Z205" s="93"/>
      <c r="AA205" s="86"/>
      <c r="AB205" s="86"/>
      <c r="AC205" s="93"/>
      <c r="AD205" s="93"/>
      <c r="AE205" s="93"/>
      <c r="AF205" s="86"/>
      <c r="AG205" s="96"/>
      <c r="AH205" s="96"/>
      <c r="AI205" s="96"/>
    </row>
    <row r="206" spans="1:35">
      <c r="A206" s="83"/>
      <c r="B206" s="86"/>
      <c r="C206" s="25" t="e">
        <f>VLOOKUP(B206,'Código DIVIPOL'!$G$4:$H$1105,2,0)</f>
        <v>#N/A</v>
      </c>
      <c r="D206" s="86"/>
      <c r="E206" s="86"/>
      <c r="F206" s="19" t="e">
        <f>VLOOKUP(E206,Parámetros!$H$2:$I$4,2,0)</f>
        <v>#N/A</v>
      </c>
      <c r="G206" s="86"/>
      <c r="H206" s="86"/>
      <c r="I206" s="86"/>
      <c r="J206" s="88"/>
      <c r="K206" s="25" t="e">
        <f>VLOOKUP(A206,Parámetros!$E$2:$F$34,2,0)</f>
        <v>#N/A</v>
      </c>
      <c r="L206" s="86"/>
      <c r="M206" s="86"/>
      <c r="N206" s="86"/>
      <c r="O206" s="86"/>
      <c r="P206" s="81" t="e">
        <f>VLOOKUP(O206,Parámetros!$K$2:$L$3,2,0)</f>
        <v>#N/A</v>
      </c>
      <c r="Q206" s="88"/>
      <c r="R206" s="86"/>
      <c r="S206" s="86"/>
      <c r="T206" s="86"/>
      <c r="U206" s="86"/>
      <c r="V206" s="86"/>
      <c r="W206" s="93"/>
      <c r="X206" s="86"/>
      <c r="Y206" s="86"/>
      <c r="Z206" s="93"/>
      <c r="AA206" s="86"/>
      <c r="AB206" s="86"/>
      <c r="AC206" s="93"/>
      <c r="AD206" s="93"/>
      <c r="AE206" s="93"/>
      <c r="AF206" s="86"/>
      <c r="AG206" s="96"/>
      <c r="AH206" s="96"/>
      <c r="AI206" s="96"/>
    </row>
    <row r="207" spans="1:35">
      <c r="A207" s="83"/>
      <c r="B207" s="86"/>
      <c r="C207" s="25" t="e">
        <f>VLOOKUP(B207,'Código DIVIPOL'!$G$4:$H$1105,2,0)</f>
        <v>#N/A</v>
      </c>
      <c r="D207" s="86"/>
      <c r="E207" s="86"/>
      <c r="F207" s="19" t="e">
        <f>VLOOKUP(E207,Parámetros!$H$2:$I$4,2,0)</f>
        <v>#N/A</v>
      </c>
      <c r="G207" s="86"/>
      <c r="H207" s="86"/>
      <c r="I207" s="86"/>
      <c r="J207" s="88"/>
      <c r="K207" s="25" t="e">
        <f>VLOOKUP(A207,Parámetros!$E$2:$F$34,2,0)</f>
        <v>#N/A</v>
      </c>
      <c r="L207" s="86"/>
      <c r="M207" s="86"/>
      <c r="N207" s="86"/>
      <c r="O207" s="86"/>
      <c r="P207" s="81" t="e">
        <f>VLOOKUP(O207,Parámetros!$K$2:$L$3,2,0)</f>
        <v>#N/A</v>
      </c>
      <c r="Q207" s="88"/>
      <c r="R207" s="86"/>
      <c r="S207" s="86"/>
      <c r="T207" s="86"/>
      <c r="U207" s="86"/>
      <c r="V207" s="86"/>
      <c r="W207" s="93"/>
      <c r="X207" s="86"/>
      <c r="Y207" s="86"/>
      <c r="Z207" s="93"/>
      <c r="AA207" s="86"/>
      <c r="AB207" s="86"/>
      <c r="AC207" s="93"/>
      <c r="AD207" s="93"/>
      <c r="AE207" s="93"/>
      <c r="AF207" s="86"/>
      <c r="AG207" s="96"/>
      <c r="AH207" s="96"/>
      <c r="AI207" s="96"/>
    </row>
    <row r="208" spans="1:35">
      <c r="A208" s="83"/>
      <c r="B208" s="86"/>
      <c r="C208" s="25" t="e">
        <f>VLOOKUP(B208,'Código DIVIPOL'!$G$4:$H$1105,2,0)</f>
        <v>#N/A</v>
      </c>
      <c r="D208" s="86"/>
      <c r="E208" s="86"/>
      <c r="F208" s="19" t="e">
        <f>VLOOKUP(E208,Parámetros!$H$2:$I$4,2,0)</f>
        <v>#N/A</v>
      </c>
      <c r="G208" s="86"/>
      <c r="H208" s="86"/>
      <c r="I208" s="86"/>
      <c r="J208" s="88"/>
      <c r="K208" s="25" t="e">
        <f>VLOOKUP(A208,Parámetros!$E$2:$F$34,2,0)</f>
        <v>#N/A</v>
      </c>
      <c r="L208" s="86"/>
      <c r="M208" s="86"/>
      <c r="N208" s="86"/>
      <c r="O208" s="86"/>
      <c r="P208" s="81" t="e">
        <f>VLOOKUP(O208,Parámetros!$K$2:$L$3,2,0)</f>
        <v>#N/A</v>
      </c>
      <c r="Q208" s="88"/>
      <c r="R208" s="86"/>
      <c r="S208" s="86"/>
      <c r="T208" s="86"/>
      <c r="U208" s="86"/>
      <c r="V208" s="86"/>
      <c r="W208" s="93"/>
      <c r="X208" s="86"/>
      <c r="Y208" s="86"/>
      <c r="Z208" s="93"/>
      <c r="AA208" s="86"/>
      <c r="AB208" s="86"/>
      <c r="AC208" s="93"/>
      <c r="AD208" s="93"/>
      <c r="AE208" s="93"/>
      <c r="AF208" s="86"/>
      <c r="AG208" s="96"/>
      <c r="AH208" s="96"/>
      <c r="AI208" s="96"/>
    </row>
    <row r="209" spans="1:35">
      <c r="A209" s="83"/>
      <c r="B209" s="86"/>
      <c r="C209" s="25" t="e">
        <f>VLOOKUP(B209,'Código DIVIPOL'!$G$4:$H$1105,2,0)</f>
        <v>#N/A</v>
      </c>
      <c r="D209" s="86"/>
      <c r="E209" s="86"/>
      <c r="F209" s="19" t="e">
        <f>VLOOKUP(E209,Parámetros!$H$2:$I$4,2,0)</f>
        <v>#N/A</v>
      </c>
      <c r="G209" s="86"/>
      <c r="H209" s="86"/>
      <c r="I209" s="86"/>
      <c r="J209" s="88"/>
      <c r="K209" s="25" t="e">
        <f>VLOOKUP(A209,Parámetros!$E$2:$F$34,2,0)</f>
        <v>#N/A</v>
      </c>
      <c r="L209" s="86"/>
      <c r="M209" s="86"/>
      <c r="N209" s="86"/>
      <c r="O209" s="86"/>
      <c r="P209" s="81" t="e">
        <f>VLOOKUP(O209,Parámetros!$K$2:$L$3,2,0)</f>
        <v>#N/A</v>
      </c>
      <c r="Q209" s="88"/>
      <c r="R209" s="86"/>
      <c r="S209" s="86"/>
      <c r="T209" s="86"/>
      <c r="U209" s="86"/>
      <c r="V209" s="86"/>
      <c r="W209" s="93"/>
      <c r="X209" s="86"/>
      <c r="Y209" s="86"/>
      <c r="Z209" s="93"/>
      <c r="AA209" s="86"/>
      <c r="AB209" s="86"/>
      <c r="AC209" s="93"/>
      <c r="AD209" s="93"/>
      <c r="AE209" s="93"/>
      <c r="AF209" s="86"/>
      <c r="AG209" s="96"/>
      <c r="AH209" s="96"/>
      <c r="AI209" s="96"/>
    </row>
    <row r="210" spans="1:35">
      <c r="A210" s="83"/>
      <c r="B210" s="86"/>
      <c r="C210" s="25" t="e">
        <f>VLOOKUP(B210,'Código DIVIPOL'!$G$4:$H$1105,2,0)</f>
        <v>#N/A</v>
      </c>
      <c r="D210" s="86"/>
      <c r="E210" s="86"/>
      <c r="F210" s="19" t="e">
        <f>VLOOKUP(E210,Parámetros!$H$2:$I$4,2,0)</f>
        <v>#N/A</v>
      </c>
      <c r="G210" s="86"/>
      <c r="H210" s="86"/>
      <c r="I210" s="86"/>
      <c r="J210" s="88"/>
      <c r="K210" s="25" t="e">
        <f>VLOOKUP(A210,Parámetros!$E$2:$F$34,2,0)</f>
        <v>#N/A</v>
      </c>
      <c r="L210" s="86"/>
      <c r="M210" s="86"/>
      <c r="N210" s="86"/>
      <c r="O210" s="86"/>
      <c r="P210" s="81" t="e">
        <f>VLOOKUP(O210,Parámetros!$K$2:$L$3,2,0)</f>
        <v>#N/A</v>
      </c>
      <c r="Q210" s="88"/>
      <c r="R210" s="86"/>
      <c r="S210" s="86"/>
      <c r="T210" s="86"/>
      <c r="U210" s="86"/>
      <c r="V210" s="86"/>
      <c r="W210" s="93"/>
      <c r="X210" s="86"/>
      <c r="Y210" s="86"/>
      <c r="Z210" s="93"/>
      <c r="AA210" s="86"/>
      <c r="AB210" s="86"/>
      <c r="AC210" s="93"/>
      <c r="AD210" s="93"/>
      <c r="AE210" s="93"/>
      <c r="AF210" s="86"/>
      <c r="AG210" s="96"/>
      <c r="AH210" s="96"/>
      <c r="AI210" s="96"/>
    </row>
    <row r="211" spans="1:35">
      <c r="A211" s="83"/>
      <c r="B211" s="86"/>
      <c r="C211" s="25" t="e">
        <f>VLOOKUP(B211,'Código DIVIPOL'!$G$4:$H$1105,2,0)</f>
        <v>#N/A</v>
      </c>
      <c r="D211" s="86"/>
      <c r="E211" s="86"/>
      <c r="F211" s="19" t="e">
        <f>VLOOKUP(E211,Parámetros!$H$2:$I$4,2,0)</f>
        <v>#N/A</v>
      </c>
      <c r="G211" s="86"/>
      <c r="H211" s="86"/>
      <c r="I211" s="86"/>
      <c r="J211" s="88"/>
      <c r="K211" s="25" t="e">
        <f>VLOOKUP(A211,Parámetros!$E$2:$F$34,2,0)</f>
        <v>#N/A</v>
      </c>
      <c r="L211" s="86"/>
      <c r="M211" s="86"/>
      <c r="N211" s="86"/>
      <c r="O211" s="86"/>
      <c r="P211" s="81" t="e">
        <f>VLOOKUP(O211,Parámetros!$K$2:$L$3,2,0)</f>
        <v>#N/A</v>
      </c>
      <c r="Q211" s="88"/>
      <c r="R211" s="86"/>
      <c r="S211" s="86"/>
      <c r="T211" s="86"/>
      <c r="U211" s="86"/>
      <c r="V211" s="86"/>
      <c r="W211" s="93"/>
      <c r="X211" s="86"/>
      <c r="Y211" s="86"/>
      <c r="Z211" s="93"/>
      <c r="AA211" s="86"/>
      <c r="AB211" s="86"/>
      <c r="AC211" s="93"/>
      <c r="AD211" s="93"/>
      <c r="AE211" s="93"/>
      <c r="AF211" s="86"/>
      <c r="AG211" s="96"/>
      <c r="AH211" s="96"/>
      <c r="AI211" s="96"/>
    </row>
    <row r="212" spans="1:35">
      <c r="A212" s="83"/>
      <c r="B212" s="86"/>
      <c r="C212" s="25" t="e">
        <f>VLOOKUP(B212,'Código DIVIPOL'!$G$4:$H$1105,2,0)</f>
        <v>#N/A</v>
      </c>
      <c r="D212" s="86"/>
      <c r="E212" s="86"/>
      <c r="F212" s="19" t="e">
        <f>VLOOKUP(E212,Parámetros!$H$2:$I$4,2,0)</f>
        <v>#N/A</v>
      </c>
      <c r="G212" s="86"/>
      <c r="H212" s="86"/>
      <c r="I212" s="86"/>
      <c r="J212" s="88"/>
      <c r="K212" s="25" t="e">
        <f>VLOOKUP(A212,Parámetros!$E$2:$F$34,2,0)</f>
        <v>#N/A</v>
      </c>
      <c r="L212" s="86"/>
      <c r="M212" s="86"/>
      <c r="N212" s="86"/>
      <c r="O212" s="86"/>
      <c r="P212" s="81" t="e">
        <f>VLOOKUP(O212,Parámetros!$K$2:$L$3,2,0)</f>
        <v>#N/A</v>
      </c>
      <c r="Q212" s="88"/>
      <c r="R212" s="86"/>
      <c r="S212" s="86"/>
      <c r="T212" s="86"/>
      <c r="U212" s="86"/>
      <c r="V212" s="86"/>
      <c r="W212" s="93"/>
      <c r="X212" s="86"/>
      <c r="Y212" s="86"/>
      <c r="Z212" s="93"/>
      <c r="AA212" s="86"/>
      <c r="AB212" s="86"/>
      <c r="AC212" s="93"/>
      <c r="AD212" s="93"/>
      <c r="AE212" s="93"/>
      <c r="AF212" s="86"/>
      <c r="AG212" s="96"/>
      <c r="AH212" s="96"/>
      <c r="AI212" s="96"/>
    </row>
    <row r="213" spans="1:35">
      <c r="A213" s="83"/>
      <c r="B213" s="86"/>
      <c r="C213" s="25" t="e">
        <f>VLOOKUP(B213,'Código DIVIPOL'!$G$4:$H$1105,2,0)</f>
        <v>#N/A</v>
      </c>
      <c r="D213" s="86"/>
      <c r="E213" s="86"/>
      <c r="F213" s="19" t="e">
        <f>VLOOKUP(E213,Parámetros!$H$2:$I$4,2,0)</f>
        <v>#N/A</v>
      </c>
      <c r="G213" s="86"/>
      <c r="H213" s="86"/>
      <c r="I213" s="86"/>
      <c r="J213" s="88"/>
      <c r="K213" s="25" t="e">
        <f>VLOOKUP(A213,Parámetros!$E$2:$F$34,2,0)</f>
        <v>#N/A</v>
      </c>
      <c r="L213" s="86"/>
      <c r="M213" s="86"/>
      <c r="N213" s="86"/>
      <c r="O213" s="86"/>
      <c r="P213" s="81" t="e">
        <f>VLOOKUP(O213,Parámetros!$K$2:$L$3,2,0)</f>
        <v>#N/A</v>
      </c>
      <c r="Q213" s="88"/>
      <c r="R213" s="86"/>
      <c r="S213" s="86"/>
      <c r="T213" s="86"/>
      <c r="U213" s="86"/>
      <c r="V213" s="86"/>
      <c r="W213" s="93"/>
      <c r="X213" s="86"/>
      <c r="Y213" s="86"/>
      <c r="Z213" s="93"/>
      <c r="AA213" s="86"/>
      <c r="AB213" s="86"/>
      <c r="AC213" s="93"/>
      <c r="AD213" s="93"/>
      <c r="AE213" s="93"/>
      <c r="AF213" s="86"/>
      <c r="AG213" s="96"/>
      <c r="AH213" s="96"/>
      <c r="AI213" s="96"/>
    </row>
    <row r="214" spans="1:35">
      <c r="A214" s="83"/>
      <c r="B214" s="86"/>
      <c r="C214" s="25" t="e">
        <f>VLOOKUP(B214,'Código DIVIPOL'!$G$4:$H$1105,2,0)</f>
        <v>#N/A</v>
      </c>
      <c r="D214" s="86"/>
      <c r="E214" s="86"/>
      <c r="F214" s="19" t="e">
        <f>VLOOKUP(E214,Parámetros!$H$2:$I$4,2,0)</f>
        <v>#N/A</v>
      </c>
      <c r="G214" s="86"/>
      <c r="H214" s="86"/>
      <c r="I214" s="86"/>
      <c r="J214" s="88"/>
      <c r="K214" s="25" t="e">
        <f>VLOOKUP(A214,Parámetros!$E$2:$F$34,2,0)</f>
        <v>#N/A</v>
      </c>
      <c r="L214" s="86"/>
      <c r="M214" s="86"/>
      <c r="N214" s="86"/>
      <c r="O214" s="86"/>
      <c r="P214" s="81" t="e">
        <f>VLOOKUP(O214,Parámetros!$K$2:$L$3,2,0)</f>
        <v>#N/A</v>
      </c>
      <c r="Q214" s="88"/>
      <c r="R214" s="86"/>
      <c r="S214" s="86"/>
      <c r="T214" s="86"/>
      <c r="U214" s="86"/>
      <c r="V214" s="86"/>
      <c r="W214" s="93"/>
      <c r="X214" s="86"/>
      <c r="Y214" s="86"/>
      <c r="Z214" s="93"/>
      <c r="AA214" s="86"/>
      <c r="AB214" s="86"/>
      <c r="AC214" s="93"/>
      <c r="AD214" s="93"/>
      <c r="AE214" s="93"/>
      <c r="AF214" s="86"/>
      <c r="AG214" s="96"/>
      <c r="AH214" s="96"/>
      <c r="AI214" s="96"/>
    </row>
    <row r="215" spans="1:35">
      <c r="A215" s="83"/>
      <c r="B215" s="86"/>
      <c r="C215" s="25" t="e">
        <f>VLOOKUP(B215,'Código DIVIPOL'!$G$4:$H$1105,2,0)</f>
        <v>#N/A</v>
      </c>
      <c r="D215" s="86"/>
      <c r="E215" s="86"/>
      <c r="F215" s="19" t="e">
        <f>VLOOKUP(E215,Parámetros!$H$2:$I$4,2,0)</f>
        <v>#N/A</v>
      </c>
      <c r="G215" s="86"/>
      <c r="H215" s="86"/>
      <c r="I215" s="86"/>
      <c r="J215" s="88"/>
      <c r="K215" s="25" t="e">
        <f>VLOOKUP(A215,Parámetros!$E$2:$F$34,2,0)</f>
        <v>#N/A</v>
      </c>
      <c r="L215" s="86"/>
      <c r="M215" s="86"/>
      <c r="N215" s="86"/>
      <c r="O215" s="86"/>
      <c r="P215" s="81" t="e">
        <f>VLOOKUP(O215,Parámetros!$K$2:$L$3,2,0)</f>
        <v>#N/A</v>
      </c>
      <c r="Q215" s="88"/>
      <c r="R215" s="86"/>
      <c r="S215" s="86"/>
      <c r="T215" s="86"/>
      <c r="U215" s="86"/>
      <c r="V215" s="86"/>
      <c r="W215" s="93"/>
      <c r="X215" s="86"/>
      <c r="Y215" s="86"/>
      <c r="Z215" s="93"/>
      <c r="AA215" s="86"/>
      <c r="AB215" s="86"/>
      <c r="AC215" s="93"/>
      <c r="AD215" s="93"/>
      <c r="AE215" s="93"/>
      <c r="AF215" s="86"/>
      <c r="AG215" s="96"/>
      <c r="AH215" s="96"/>
      <c r="AI215" s="96"/>
    </row>
    <row r="216" spans="1:35">
      <c r="A216" s="83"/>
      <c r="B216" s="86"/>
      <c r="C216" s="25" t="e">
        <f>VLOOKUP(B216,'Código DIVIPOL'!$G$4:$H$1105,2,0)</f>
        <v>#N/A</v>
      </c>
      <c r="D216" s="86"/>
      <c r="E216" s="86"/>
      <c r="F216" s="19" t="e">
        <f>VLOOKUP(E216,Parámetros!$H$2:$I$4,2,0)</f>
        <v>#N/A</v>
      </c>
      <c r="G216" s="86"/>
      <c r="H216" s="86"/>
      <c r="I216" s="86"/>
      <c r="J216" s="88"/>
      <c r="K216" s="25" t="e">
        <f>VLOOKUP(A216,Parámetros!$E$2:$F$34,2,0)</f>
        <v>#N/A</v>
      </c>
      <c r="L216" s="86"/>
      <c r="M216" s="86"/>
      <c r="N216" s="86"/>
      <c r="O216" s="86"/>
      <c r="P216" s="81" t="e">
        <f>VLOOKUP(O216,Parámetros!$K$2:$L$3,2,0)</f>
        <v>#N/A</v>
      </c>
      <c r="Q216" s="88"/>
      <c r="R216" s="86"/>
      <c r="S216" s="86"/>
      <c r="T216" s="86"/>
      <c r="U216" s="86"/>
      <c r="V216" s="86"/>
      <c r="W216" s="93"/>
      <c r="X216" s="86"/>
      <c r="Y216" s="86"/>
      <c r="Z216" s="93"/>
      <c r="AA216" s="86"/>
      <c r="AB216" s="86"/>
      <c r="AC216" s="93"/>
      <c r="AD216" s="93"/>
      <c r="AE216" s="93"/>
      <c r="AF216" s="86"/>
      <c r="AG216" s="96"/>
      <c r="AH216" s="96"/>
      <c r="AI216" s="96"/>
    </row>
    <row r="217" spans="1:35">
      <c r="A217" s="83"/>
      <c r="B217" s="86"/>
      <c r="C217" s="25" t="e">
        <f>VLOOKUP(B217,'Código DIVIPOL'!$G$4:$H$1105,2,0)</f>
        <v>#N/A</v>
      </c>
      <c r="D217" s="86"/>
      <c r="E217" s="86"/>
      <c r="F217" s="19" t="e">
        <f>VLOOKUP(E217,Parámetros!$H$2:$I$4,2,0)</f>
        <v>#N/A</v>
      </c>
      <c r="G217" s="86"/>
      <c r="H217" s="86"/>
      <c r="I217" s="86"/>
      <c r="J217" s="88"/>
      <c r="K217" s="25" t="e">
        <f>VLOOKUP(A217,Parámetros!$E$2:$F$34,2,0)</f>
        <v>#N/A</v>
      </c>
      <c r="L217" s="86"/>
      <c r="M217" s="86"/>
      <c r="N217" s="86"/>
      <c r="O217" s="86"/>
      <c r="P217" s="81" t="e">
        <f>VLOOKUP(O217,Parámetros!$K$2:$L$3,2,0)</f>
        <v>#N/A</v>
      </c>
      <c r="Q217" s="88"/>
      <c r="R217" s="86"/>
      <c r="S217" s="86"/>
      <c r="T217" s="86"/>
      <c r="U217" s="86"/>
      <c r="V217" s="86"/>
      <c r="W217" s="93"/>
      <c r="X217" s="86"/>
      <c r="Y217" s="86"/>
      <c r="Z217" s="93"/>
      <c r="AA217" s="86"/>
      <c r="AB217" s="86"/>
      <c r="AC217" s="93"/>
      <c r="AD217" s="93"/>
      <c r="AE217" s="93"/>
      <c r="AF217" s="86"/>
      <c r="AG217" s="96"/>
      <c r="AH217" s="96"/>
      <c r="AI217" s="96"/>
    </row>
    <row r="218" spans="1:35">
      <c r="A218" s="83"/>
      <c r="B218" s="86"/>
      <c r="C218" s="25" t="e">
        <f>VLOOKUP(B218,'Código DIVIPOL'!$G$4:$H$1105,2,0)</f>
        <v>#N/A</v>
      </c>
      <c r="D218" s="86"/>
      <c r="E218" s="86"/>
      <c r="F218" s="19" t="e">
        <f>VLOOKUP(E218,Parámetros!$H$2:$I$4,2,0)</f>
        <v>#N/A</v>
      </c>
      <c r="G218" s="86"/>
      <c r="H218" s="86"/>
      <c r="I218" s="86"/>
      <c r="J218" s="88"/>
      <c r="K218" s="25" t="e">
        <f>VLOOKUP(A218,Parámetros!$E$2:$F$34,2,0)</f>
        <v>#N/A</v>
      </c>
      <c r="L218" s="86"/>
      <c r="M218" s="86"/>
      <c r="N218" s="86"/>
      <c r="O218" s="86"/>
      <c r="P218" s="81" t="e">
        <f>VLOOKUP(O218,Parámetros!$K$2:$L$3,2,0)</f>
        <v>#N/A</v>
      </c>
      <c r="Q218" s="88"/>
      <c r="R218" s="86"/>
      <c r="S218" s="86"/>
      <c r="T218" s="86"/>
      <c r="U218" s="86"/>
      <c r="V218" s="86"/>
      <c r="W218" s="93"/>
      <c r="X218" s="86"/>
      <c r="Y218" s="86"/>
      <c r="Z218" s="93"/>
      <c r="AA218" s="86"/>
      <c r="AB218" s="86"/>
      <c r="AC218" s="93"/>
      <c r="AD218" s="93"/>
      <c r="AE218" s="93"/>
      <c r="AF218" s="86"/>
      <c r="AG218" s="96"/>
      <c r="AH218" s="96"/>
      <c r="AI218" s="96"/>
    </row>
    <row r="219" spans="1:35">
      <c r="A219" s="83"/>
      <c r="B219" s="86"/>
      <c r="C219" s="25" t="e">
        <f>VLOOKUP(B219,'Código DIVIPOL'!$G$4:$H$1105,2,0)</f>
        <v>#N/A</v>
      </c>
      <c r="D219" s="86"/>
      <c r="E219" s="86"/>
      <c r="F219" s="19" t="e">
        <f>VLOOKUP(E219,Parámetros!$H$2:$I$4,2,0)</f>
        <v>#N/A</v>
      </c>
      <c r="G219" s="86"/>
      <c r="H219" s="86"/>
      <c r="I219" s="86"/>
      <c r="J219" s="88"/>
      <c r="K219" s="25" t="e">
        <f>VLOOKUP(A219,Parámetros!$E$2:$F$34,2,0)</f>
        <v>#N/A</v>
      </c>
      <c r="L219" s="86"/>
      <c r="M219" s="86"/>
      <c r="N219" s="86"/>
      <c r="O219" s="86"/>
      <c r="P219" s="81" t="e">
        <f>VLOOKUP(O219,Parámetros!$K$2:$L$3,2,0)</f>
        <v>#N/A</v>
      </c>
      <c r="Q219" s="88"/>
      <c r="R219" s="86"/>
      <c r="S219" s="86"/>
      <c r="T219" s="86"/>
      <c r="U219" s="86"/>
      <c r="V219" s="86"/>
      <c r="W219" s="93"/>
      <c r="X219" s="86"/>
      <c r="Y219" s="86"/>
      <c r="Z219" s="93"/>
      <c r="AA219" s="86"/>
      <c r="AB219" s="86"/>
      <c r="AC219" s="93"/>
      <c r="AD219" s="93"/>
      <c r="AE219" s="93"/>
      <c r="AF219" s="86"/>
      <c r="AG219" s="96"/>
      <c r="AH219" s="96"/>
      <c r="AI219" s="96"/>
    </row>
    <row r="220" spans="1:35">
      <c r="A220" s="83"/>
      <c r="B220" s="86"/>
      <c r="C220" s="25" t="e">
        <f>VLOOKUP(B220,'Código DIVIPOL'!$G$4:$H$1105,2,0)</f>
        <v>#N/A</v>
      </c>
      <c r="D220" s="86"/>
      <c r="E220" s="86"/>
      <c r="F220" s="19" t="e">
        <f>VLOOKUP(E220,Parámetros!$H$2:$I$4,2,0)</f>
        <v>#N/A</v>
      </c>
      <c r="G220" s="86"/>
      <c r="H220" s="86"/>
      <c r="I220" s="86"/>
      <c r="J220" s="88"/>
      <c r="K220" s="25" t="e">
        <f>VLOOKUP(A220,Parámetros!$E$2:$F$34,2,0)</f>
        <v>#N/A</v>
      </c>
      <c r="L220" s="86"/>
      <c r="M220" s="86"/>
      <c r="N220" s="86"/>
      <c r="O220" s="86"/>
      <c r="P220" s="81" t="e">
        <f>VLOOKUP(O220,Parámetros!$K$2:$L$3,2,0)</f>
        <v>#N/A</v>
      </c>
      <c r="Q220" s="88"/>
      <c r="R220" s="86"/>
      <c r="S220" s="86"/>
      <c r="T220" s="86"/>
      <c r="U220" s="86"/>
      <c r="V220" s="86"/>
      <c r="W220" s="93"/>
      <c r="X220" s="86"/>
      <c r="Y220" s="86"/>
      <c r="Z220" s="93"/>
      <c r="AA220" s="86"/>
      <c r="AB220" s="86"/>
      <c r="AC220" s="93"/>
      <c r="AD220" s="93"/>
      <c r="AE220" s="93"/>
      <c r="AF220" s="86"/>
      <c r="AG220" s="96"/>
      <c r="AH220" s="96"/>
      <c r="AI220" s="96"/>
    </row>
    <row r="221" spans="1:35">
      <c r="A221" s="83"/>
      <c r="B221" s="86"/>
      <c r="C221" s="25" t="e">
        <f>VLOOKUP(B221,'Código DIVIPOL'!$G$4:$H$1105,2,0)</f>
        <v>#N/A</v>
      </c>
      <c r="D221" s="86"/>
      <c r="E221" s="86"/>
      <c r="F221" s="19" t="e">
        <f>VLOOKUP(E221,Parámetros!$H$2:$I$4,2,0)</f>
        <v>#N/A</v>
      </c>
      <c r="G221" s="86"/>
      <c r="H221" s="86"/>
      <c r="I221" s="86"/>
      <c r="J221" s="88"/>
      <c r="K221" s="25" t="e">
        <f>VLOOKUP(A221,Parámetros!$E$2:$F$34,2,0)</f>
        <v>#N/A</v>
      </c>
      <c r="L221" s="86"/>
      <c r="M221" s="86"/>
      <c r="N221" s="86"/>
      <c r="O221" s="86"/>
      <c r="P221" s="81" t="e">
        <f>VLOOKUP(O221,Parámetros!$K$2:$L$3,2,0)</f>
        <v>#N/A</v>
      </c>
      <c r="Q221" s="88"/>
      <c r="R221" s="86"/>
      <c r="S221" s="86"/>
      <c r="T221" s="86"/>
      <c r="U221" s="86"/>
      <c r="V221" s="86"/>
      <c r="W221" s="93"/>
      <c r="X221" s="86"/>
      <c r="Y221" s="86"/>
      <c r="Z221" s="93"/>
      <c r="AA221" s="86"/>
      <c r="AB221" s="86"/>
      <c r="AC221" s="93"/>
      <c r="AD221" s="93"/>
      <c r="AE221" s="93"/>
      <c r="AF221" s="86"/>
      <c r="AG221" s="96"/>
      <c r="AH221" s="96"/>
      <c r="AI221" s="96"/>
    </row>
    <row r="222" spans="1:35">
      <c r="A222" s="83"/>
      <c r="B222" s="86"/>
      <c r="C222" s="25" t="e">
        <f>VLOOKUP(B222,'Código DIVIPOL'!$G$4:$H$1105,2,0)</f>
        <v>#N/A</v>
      </c>
      <c r="D222" s="86"/>
      <c r="E222" s="86"/>
      <c r="F222" s="19" t="e">
        <f>VLOOKUP(E222,Parámetros!$H$2:$I$4,2,0)</f>
        <v>#N/A</v>
      </c>
      <c r="G222" s="86"/>
      <c r="H222" s="86"/>
      <c r="I222" s="86"/>
      <c r="J222" s="88"/>
      <c r="K222" s="25" t="e">
        <f>VLOOKUP(A222,Parámetros!$E$2:$F$34,2,0)</f>
        <v>#N/A</v>
      </c>
      <c r="L222" s="86"/>
      <c r="M222" s="86"/>
      <c r="N222" s="86"/>
      <c r="O222" s="86"/>
      <c r="P222" s="81" t="e">
        <f>VLOOKUP(O222,Parámetros!$K$2:$L$3,2,0)</f>
        <v>#N/A</v>
      </c>
      <c r="Q222" s="88"/>
      <c r="R222" s="86"/>
      <c r="S222" s="86"/>
      <c r="T222" s="86"/>
      <c r="U222" s="86"/>
      <c r="V222" s="86"/>
      <c r="W222" s="93"/>
      <c r="X222" s="86"/>
      <c r="Y222" s="86"/>
      <c r="Z222" s="93"/>
      <c r="AA222" s="86"/>
      <c r="AB222" s="86"/>
      <c r="AC222" s="93"/>
      <c r="AD222" s="93"/>
      <c r="AE222" s="93"/>
      <c r="AF222" s="86"/>
      <c r="AG222" s="96"/>
      <c r="AH222" s="96"/>
      <c r="AI222" s="96"/>
    </row>
    <row r="223" spans="1:35">
      <c r="A223" s="83"/>
      <c r="B223" s="86"/>
      <c r="C223" s="25" t="e">
        <f>VLOOKUP(B223,'Código DIVIPOL'!$G$4:$H$1105,2,0)</f>
        <v>#N/A</v>
      </c>
      <c r="D223" s="86"/>
      <c r="E223" s="86"/>
      <c r="F223" s="19" t="e">
        <f>VLOOKUP(E223,Parámetros!$H$2:$I$4,2,0)</f>
        <v>#N/A</v>
      </c>
      <c r="G223" s="86"/>
      <c r="H223" s="86"/>
      <c r="I223" s="86"/>
      <c r="J223" s="88"/>
      <c r="K223" s="25" t="e">
        <f>VLOOKUP(A223,Parámetros!$E$2:$F$34,2,0)</f>
        <v>#N/A</v>
      </c>
      <c r="L223" s="86"/>
      <c r="M223" s="86"/>
      <c r="N223" s="86"/>
      <c r="O223" s="86"/>
      <c r="P223" s="81" t="e">
        <f>VLOOKUP(O223,Parámetros!$K$2:$L$3,2,0)</f>
        <v>#N/A</v>
      </c>
      <c r="Q223" s="88"/>
      <c r="R223" s="86"/>
      <c r="S223" s="86"/>
      <c r="T223" s="86"/>
      <c r="U223" s="86"/>
      <c r="V223" s="86"/>
      <c r="W223" s="93"/>
      <c r="X223" s="86"/>
      <c r="Y223" s="86"/>
      <c r="Z223" s="93"/>
      <c r="AA223" s="86"/>
      <c r="AB223" s="86"/>
      <c r="AC223" s="93"/>
      <c r="AD223" s="93"/>
      <c r="AE223" s="93"/>
      <c r="AF223" s="86"/>
      <c r="AG223" s="96"/>
      <c r="AH223" s="96"/>
      <c r="AI223" s="96"/>
    </row>
    <row r="224" spans="1:35">
      <c r="A224" s="83"/>
      <c r="B224" s="86"/>
      <c r="C224" s="25" t="e">
        <f>VLOOKUP(B224,'Código DIVIPOL'!$G$4:$H$1105,2,0)</f>
        <v>#N/A</v>
      </c>
      <c r="D224" s="86"/>
      <c r="E224" s="86"/>
      <c r="F224" s="19" t="e">
        <f>VLOOKUP(E224,Parámetros!$H$2:$I$4,2,0)</f>
        <v>#N/A</v>
      </c>
      <c r="G224" s="86"/>
      <c r="H224" s="86"/>
      <c r="I224" s="86"/>
      <c r="J224" s="88"/>
      <c r="K224" s="25" t="e">
        <f>VLOOKUP(A224,Parámetros!$E$2:$F$34,2,0)</f>
        <v>#N/A</v>
      </c>
      <c r="L224" s="86"/>
      <c r="M224" s="86"/>
      <c r="N224" s="86"/>
      <c r="O224" s="86"/>
      <c r="P224" s="81" t="e">
        <f>VLOOKUP(O224,Parámetros!$K$2:$L$3,2,0)</f>
        <v>#N/A</v>
      </c>
      <c r="Q224" s="88"/>
      <c r="R224" s="86"/>
      <c r="S224" s="86"/>
      <c r="T224" s="86"/>
      <c r="U224" s="86"/>
      <c r="V224" s="86"/>
      <c r="W224" s="93"/>
      <c r="X224" s="86"/>
      <c r="Y224" s="86"/>
      <c r="Z224" s="93"/>
      <c r="AA224" s="86"/>
      <c r="AB224" s="86"/>
      <c r="AC224" s="93"/>
      <c r="AD224" s="93"/>
      <c r="AE224" s="93"/>
      <c r="AF224" s="86"/>
      <c r="AG224" s="96"/>
      <c r="AH224" s="96"/>
      <c r="AI224" s="96"/>
    </row>
    <row r="225" spans="1:35">
      <c r="A225" s="83"/>
      <c r="B225" s="86"/>
      <c r="C225" s="25" t="e">
        <f>VLOOKUP(B225,'Código DIVIPOL'!$G$4:$H$1105,2,0)</f>
        <v>#N/A</v>
      </c>
      <c r="D225" s="86"/>
      <c r="E225" s="86"/>
      <c r="F225" s="19" t="e">
        <f>VLOOKUP(E225,Parámetros!$H$2:$I$4,2,0)</f>
        <v>#N/A</v>
      </c>
      <c r="G225" s="86"/>
      <c r="H225" s="86"/>
      <c r="I225" s="86"/>
      <c r="J225" s="88"/>
      <c r="K225" s="25" t="e">
        <f>VLOOKUP(A225,Parámetros!$E$2:$F$34,2,0)</f>
        <v>#N/A</v>
      </c>
      <c r="L225" s="86"/>
      <c r="M225" s="86"/>
      <c r="N225" s="86"/>
      <c r="O225" s="86"/>
      <c r="P225" s="81" t="e">
        <f>VLOOKUP(O225,Parámetros!$K$2:$L$3,2,0)</f>
        <v>#N/A</v>
      </c>
      <c r="Q225" s="88"/>
      <c r="R225" s="86"/>
      <c r="S225" s="86"/>
      <c r="T225" s="86"/>
      <c r="U225" s="86"/>
      <c r="V225" s="86"/>
      <c r="W225" s="93"/>
      <c r="X225" s="86"/>
      <c r="Y225" s="86"/>
      <c r="Z225" s="93"/>
      <c r="AA225" s="86"/>
      <c r="AB225" s="86"/>
      <c r="AC225" s="93"/>
      <c r="AD225" s="93"/>
      <c r="AE225" s="93"/>
      <c r="AF225" s="86"/>
      <c r="AG225" s="96"/>
      <c r="AH225" s="96"/>
      <c r="AI225" s="96"/>
    </row>
    <row r="226" spans="1:35">
      <c r="A226" s="83"/>
      <c r="B226" s="86"/>
      <c r="C226" s="25" t="e">
        <f>VLOOKUP(B226,'Código DIVIPOL'!$G$4:$H$1105,2,0)</f>
        <v>#N/A</v>
      </c>
      <c r="D226" s="86"/>
      <c r="E226" s="86"/>
      <c r="F226" s="19" t="e">
        <f>VLOOKUP(E226,Parámetros!$H$2:$I$4,2,0)</f>
        <v>#N/A</v>
      </c>
      <c r="G226" s="86"/>
      <c r="H226" s="86"/>
      <c r="I226" s="86"/>
      <c r="J226" s="88"/>
      <c r="K226" s="25" t="e">
        <f>VLOOKUP(A226,Parámetros!$E$2:$F$34,2,0)</f>
        <v>#N/A</v>
      </c>
      <c r="L226" s="86"/>
      <c r="M226" s="86"/>
      <c r="N226" s="86"/>
      <c r="O226" s="86"/>
      <c r="P226" s="81" t="e">
        <f>VLOOKUP(O226,Parámetros!$K$2:$L$3,2,0)</f>
        <v>#N/A</v>
      </c>
      <c r="Q226" s="88"/>
      <c r="R226" s="86"/>
      <c r="S226" s="86"/>
      <c r="T226" s="86"/>
      <c r="U226" s="86"/>
      <c r="V226" s="86"/>
      <c r="W226" s="93"/>
      <c r="X226" s="86"/>
      <c r="Y226" s="86"/>
      <c r="Z226" s="93"/>
      <c r="AA226" s="86"/>
      <c r="AB226" s="86"/>
      <c r="AC226" s="93"/>
      <c r="AD226" s="93"/>
      <c r="AE226" s="93"/>
      <c r="AF226" s="86"/>
      <c r="AG226" s="96"/>
      <c r="AH226" s="96"/>
      <c r="AI226" s="96"/>
    </row>
    <row r="227" spans="1:35">
      <c r="A227" s="83"/>
      <c r="B227" s="86"/>
      <c r="C227" s="25" t="e">
        <f>VLOOKUP(B227,'Código DIVIPOL'!$G$4:$H$1105,2,0)</f>
        <v>#N/A</v>
      </c>
      <c r="D227" s="86"/>
      <c r="E227" s="86"/>
      <c r="F227" s="19" t="e">
        <f>VLOOKUP(E227,Parámetros!$H$2:$I$4,2,0)</f>
        <v>#N/A</v>
      </c>
      <c r="G227" s="86"/>
      <c r="H227" s="86"/>
      <c r="I227" s="86"/>
      <c r="J227" s="88"/>
      <c r="K227" s="25" t="e">
        <f>VLOOKUP(A227,Parámetros!$E$2:$F$34,2,0)</f>
        <v>#N/A</v>
      </c>
      <c r="L227" s="86"/>
      <c r="M227" s="86"/>
      <c r="N227" s="86"/>
      <c r="O227" s="86"/>
      <c r="P227" s="81" t="e">
        <f>VLOOKUP(O227,Parámetros!$K$2:$L$3,2,0)</f>
        <v>#N/A</v>
      </c>
      <c r="Q227" s="88"/>
      <c r="R227" s="86"/>
      <c r="S227" s="86"/>
      <c r="T227" s="86"/>
      <c r="U227" s="86"/>
      <c r="V227" s="86"/>
      <c r="W227" s="93"/>
      <c r="X227" s="86"/>
      <c r="Y227" s="86"/>
      <c r="Z227" s="93"/>
      <c r="AA227" s="86"/>
      <c r="AB227" s="86"/>
      <c r="AC227" s="93"/>
      <c r="AD227" s="93"/>
      <c r="AE227" s="93"/>
      <c r="AF227" s="86"/>
      <c r="AG227" s="96"/>
      <c r="AH227" s="96"/>
      <c r="AI227" s="96"/>
    </row>
    <row r="228" spans="1:35">
      <c r="A228" s="83"/>
      <c r="B228" s="86"/>
      <c r="C228" s="25" t="e">
        <f>VLOOKUP(B228,'Código DIVIPOL'!$G$4:$H$1105,2,0)</f>
        <v>#N/A</v>
      </c>
      <c r="D228" s="86"/>
      <c r="E228" s="86"/>
      <c r="F228" s="19" t="e">
        <f>VLOOKUP(E228,Parámetros!$H$2:$I$4,2,0)</f>
        <v>#N/A</v>
      </c>
      <c r="G228" s="86"/>
      <c r="H228" s="86"/>
      <c r="I228" s="86"/>
      <c r="J228" s="88"/>
      <c r="K228" s="25" t="e">
        <f>VLOOKUP(A228,Parámetros!$E$2:$F$34,2,0)</f>
        <v>#N/A</v>
      </c>
      <c r="L228" s="86"/>
      <c r="M228" s="86"/>
      <c r="N228" s="86"/>
      <c r="O228" s="86"/>
      <c r="P228" s="81" t="e">
        <f>VLOOKUP(O228,Parámetros!$K$2:$L$3,2,0)</f>
        <v>#N/A</v>
      </c>
      <c r="Q228" s="88"/>
      <c r="R228" s="86"/>
      <c r="S228" s="86"/>
      <c r="T228" s="86"/>
      <c r="U228" s="86"/>
      <c r="V228" s="86"/>
      <c r="W228" s="93"/>
      <c r="X228" s="86"/>
      <c r="Y228" s="86"/>
      <c r="Z228" s="93"/>
      <c r="AA228" s="86"/>
      <c r="AB228" s="86"/>
      <c r="AC228" s="93"/>
      <c r="AD228" s="93"/>
      <c r="AE228" s="93"/>
      <c r="AF228" s="86"/>
      <c r="AG228" s="96"/>
      <c r="AH228" s="96"/>
      <c r="AI228" s="96"/>
    </row>
    <row r="229" spans="1:35">
      <c r="A229" s="83"/>
      <c r="B229" s="86"/>
      <c r="C229" s="25" t="e">
        <f>VLOOKUP(B229,'Código DIVIPOL'!$G$4:$H$1105,2,0)</f>
        <v>#N/A</v>
      </c>
      <c r="D229" s="86"/>
      <c r="E229" s="86"/>
      <c r="F229" s="19" t="e">
        <f>VLOOKUP(E229,Parámetros!$H$2:$I$4,2,0)</f>
        <v>#N/A</v>
      </c>
      <c r="G229" s="86"/>
      <c r="H229" s="86"/>
      <c r="I229" s="86"/>
      <c r="J229" s="88"/>
      <c r="K229" s="25" t="e">
        <f>VLOOKUP(A229,Parámetros!$E$2:$F$34,2,0)</f>
        <v>#N/A</v>
      </c>
      <c r="L229" s="86"/>
      <c r="M229" s="86"/>
      <c r="N229" s="86"/>
      <c r="O229" s="86"/>
      <c r="P229" s="81" t="e">
        <f>VLOOKUP(O229,Parámetros!$K$2:$L$3,2,0)</f>
        <v>#N/A</v>
      </c>
      <c r="Q229" s="88"/>
      <c r="R229" s="86"/>
      <c r="S229" s="86"/>
      <c r="T229" s="86"/>
      <c r="U229" s="86"/>
      <c r="V229" s="86"/>
      <c r="W229" s="93"/>
      <c r="X229" s="86"/>
      <c r="Y229" s="86"/>
      <c r="Z229" s="93"/>
      <c r="AA229" s="86"/>
      <c r="AB229" s="86"/>
      <c r="AC229" s="93"/>
      <c r="AD229" s="93"/>
      <c r="AE229" s="93"/>
      <c r="AF229" s="86"/>
      <c r="AG229" s="96"/>
      <c r="AH229" s="96"/>
      <c r="AI229" s="96"/>
    </row>
    <row r="230" spans="1:35">
      <c r="A230" s="83"/>
      <c r="B230" s="86"/>
      <c r="C230" s="25" t="e">
        <f>VLOOKUP(B230,'Código DIVIPOL'!$G$4:$H$1105,2,0)</f>
        <v>#N/A</v>
      </c>
      <c r="D230" s="86"/>
      <c r="E230" s="86"/>
      <c r="F230" s="19" t="e">
        <f>VLOOKUP(E230,Parámetros!$H$2:$I$4,2,0)</f>
        <v>#N/A</v>
      </c>
      <c r="G230" s="86"/>
      <c r="H230" s="86"/>
      <c r="I230" s="86"/>
      <c r="J230" s="88"/>
      <c r="K230" s="25" t="e">
        <f>VLOOKUP(A230,Parámetros!$E$2:$F$34,2,0)</f>
        <v>#N/A</v>
      </c>
      <c r="L230" s="86"/>
      <c r="M230" s="86"/>
      <c r="N230" s="86"/>
      <c r="O230" s="86"/>
      <c r="P230" s="81" t="e">
        <f>VLOOKUP(O230,Parámetros!$K$2:$L$3,2,0)</f>
        <v>#N/A</v>
      </c>
      <c r="Q230" s="88"/>
      <c r="R230" s="86"/>
      <c r="S230" s="86"/>
      <c r="T230" s="86"/>
      <c r="U230" s="86"/>
      <c r="V230" s="86"/>
      <c r="W230" s="93"/>
      <c r="X230" s="86"/>
      <c r="Y230" s="86"/>
      <c r="Z230" s="93"/>
      <c r="AA230" s="86"/>
      <c r="AB230" s="86"/>
      <c r="AC230" s="93"/>
      <c r="AD230" s="93"/>
      <c r="AE230" s="93"/>
      <c r="AF230" s="86"/>
      <c r="AG230" s="96"/>
      <c r="AH230" s="96"/>
      <c r="AI230" s="96"/>
    </row>
    <row r="231" spans="1:35">
      <c r="A231" s="83"/>
      <c r="B231" s="86"/>
      <c r="C231" s="25" t="e">
        <f>VLOOKUP(B231,'Código DIVIPOL'!$G$4:$H$1105,2,0)</f>
        <v>#N/A</v>
      </c>
      <c r="D231" s="86"/>
      <c r="E231" s="86"/>
      <c r="F231" s="19" t="e">
        <f>VLOOKUP(E231,Parámetros!$H$2:$I$4,2,0)</f>
        <v>#N/A</v>
      </c>
      <c r="G231" s="86"/>
      <c r="H231" s="86"/>
      <c r="I231" s="86"/>
      <c r="J231" s="88"/>
      <c r="K231" s="25" t="e">
        <f>VLOOKUP(A231,Parámetros!$E$2:$F$34,2,0)</f>
        <v>#N/A</v>
      </c>
      <c r="L231" s="86"/>
      <c r="M231" s="86"/>
      <c r="N231" s="86"/>
      <c r="O231" s="86"/>
      <c r="P231" s="81" t="e">
        <f>VLOOKUP(O231,Parámetros!$K$2:$L$3,2,0)</f>
        <v>#N/A</v>
      </c>
      <c r="Q231" s="88"/>
      <c r="R231" s="86"/>
      <c r="S231" s="86"/>
      <c r="T231" s="86"/>
      <c r="U231" s="86"/>
      <c r="V231" s="86"/>
      <c r="W231" s="93"/>
      <c r="X231" s="86"/>
      <c r="Y231" s="86"/>
      <c r="Z231" s="93"/>
      <c r="AA231" s="86"/>
      <c r="AB231" s="86"/>
      <c r="AC231" s="93"/>
      <c r="AD231" s="93"/>
      <c r="AE231" s="93"/>
      <c r="AF231" s="86"/>
      <c r="AG231" s="96"/>
      <c r="AH231" s="96"/>
      <c r="AI231" s="96"/>
    </row>
    <row r="232" spans="1:35">
      <c r="A232" s="83"/>
      <c r="B232" s="86"/>
      <c r="C232" s="25" t="e">
        <f>VLOOKUP(B232,'Código DIVIPOL'!$G$4:$H$1105,2,0)</f>
        <v>#N/A</v>
      </c>
      <c r="D232" s="86"/>
      <c r="E232" s="86"/>
      <c r="F232" s="19" t="e">
        <f>VLOOKUP(E232,Parámetros!$H$2:$I$4,2,0)</f>
        <v>#N/A</v>
      </c>
      <c r="G232" s="86"/>
      <c r="H232" s="86"/>
      <c r="I232" s="86"/>
      <c r="J232" s="88"/>
      <c r="K232" s="25" t="e">
        <f>VLOOKUP(A232,Parámetros!$E$2:$F$34,2,0)</f>
        <v>#N/A</v>
      </c>
      <c r="L232" s="86"/>
      <c r="M232" s="86"/>
      <c r="N232" s="86"/>
      <c r="O232" s="86"/>
      <c r="P232" s="81" t="e">
        <f>VLOOKUP(O232,Parámetros!$K$2:$L$3,2,0)</f>
        <v>#N/A</v>
      </c>
      <c r="Q232" s="88"/>
      <c r="R232" s="86"/>
      <c r="S232" s="86"/>
      <c r="T232" s="86"/>
      <c r="U232" s="86"/>
      <c r="V232" s="86"/>
      <c r="W232" s="93"/>
      <c r="X232" s="86"/>
      <c r="Y232" s="86"/>
      <c r="Z232" s="93"/>
      <c r="AA232" s="86"/>
      <c r="AB232" s="86"/>
      <c r="AC232" s="93"/>
      <c r="AD232" s="93"/>
      <c r="AE232" s="93"/>
      <c r="AF232" s="86"/>
      <c r="AG232" s="96"/>
      <c r="AH232" s="96"/>
      <c r="AI232" s="96"/>
    </row>
    <row r="233" spans="1:35">
      <c r="A233" s="83"/>
      <c r="B233" s="86"/>
      <c r="C233" s="25" t="e">
        <f>VLOOKUP(B233,'Código DIVIPOL'!$G$4:$H$1105,2,0)</f>
        <v>#N/A</v>
      </c>
      <c r="D233" s="86"/>
      <c r="E233" s="86"/>
      <c r="F233" s="19" t="e">
        <f>VLOOKUP(E233,Parámetros!$H$2:$I$4,2,0)</f>
        <v>#N/A</v>
      </c>
      <c r="G233" s="86"/>
      <c r="H233" s="86"/>
      <c r="I233" s="86"/>
      <c r="J233" s="88"/>
      <c r="K233" s="25" t="e">
        <f>VLOOKUP(A233,Parámetros!$E$2:$F$34,2,0)</f>
        <v>#N/A</v>
      </c>
      <c r="L233" s="86"/>
      <c r="M233" s="86"/>
      <c r="N233" s="86"/>
      <c r="O233" s="86"/>
      <c r="P233" s="81" t="e">
        <f>VLOOKUP(O233,Parámetros!$K$2:$L$3,2,0)</f>
        <v>#N/A</v>
      </c>
      <c r="Q233" s="88"/>
      <c r="R233" s="86"/>
      <c r="S233" s="86"/>
      <c r="T233" s="86"/>
      <c r="U233" s="86"/>
      <c r="V233" s="86"/>
      <c r="W233" s="93"/>
      <c r="X233" s="86"/>
      <c r="Y233" s="86"/>
      <c r="Z233" s="93"/>
      <c r="AA233" s="86"/>
      <c r="AB233" s="86"/>
      <c r="AC233" s="93"/>
      <c r="AD233" s="93"/>
      <c r="AE233" s="93"/>
      <c r="AF233" s="86"/>
      <c r="AG233" s="96"/>
      <c r="AH233" s="96"/>
      <c r="AI233" s="96"/>
    </row>
    <row r="234" spans="1:35">
      <c r="A234" s="83"/>
      <c r="B234" s="86"/>
      <c r="C234" s="25" t="e">
        <f>VLOOKUP(B234,'Código DIVIPOL'!$G$4:$H$1105,2,0)</f>
        <v>#N/A</v>
      </c>
      <c r="D234" s="86"/>
      <c r="E234" s="86"/>
      <c r="F234" s="19" t="e">
        <f>VLOOKUP(E234,Parámetros!$H$2:$I$4,2,0)</f>
        <v>#N/A</v>
      </c>
      <c r="G234" s="86"/>
      <c r="H234" s="86"/>
      <c r="I234" s="86"/>
      <c r="J234" s="88"/>
      <c r="K234" s="25" t="e">
        <f>VLOOKUP(A234,Parámetros!$E$2:$F$34,2,0)</f>
        <v>#N/A</v>
      </c>
      <c r="L234" s="86"/>
      <c r="M234" s="86"/>
      <c r="N234" s="86"/>
      <c r="O234" s="86"/>
      <c r="P234" s="81" t="e">
        <f>VLOOKUP(O234,Parámetros!$K$2:$L$3,2,0)</f>
        <v>#N/A</v>
      </c>
      <c r="Q234" s="88"/>
      <c r="R234" s="86"/>
      <c r="S234" s="86"/>
      <c r="T234" s="86"/>
      <c r="U234" s="86"/>
      <c r="V234" s="86"/>
      <c r="W234" s="93"/>
      <c r="X234" s="86"/>
      <c r="Y234" s="86"/>
      <c r="Z234" s="93"/>
      <c r="AA234" s="86"/>
      <c r="AB234" s="86"/>
      <c r="AC234" s="93"/>
      <c r="AD234" s="93"/>
      <c r="AE234" s="93"/>
      <c r="AF234" s="86"/>
      <c r="AG234" s="96"/>
      <c r="AH234" s="96"/>
      <c r="AI234" s="96"/>
    </row>
    <row r="235" spans="1:35">
      <c r="A235" s="83"/>
      <c r="B235" s="86"/>
      <c r="C235" s="25" t="e">
        <f>VLOOKUP(B235,'Código DIVIPOL'!$G$4:$H$1105,2,0)</f>
        <v>#N/A</v>
      </c>
      <c r="D235" s="86"/>
      <c r="E235" s="86"/>
      <c r="F235" s="19" t="e">
        <f>VLOOKUP(E235,Parámetros!$H$2:$I$4,2,0)</f>
        <v>#N/A</v>
      </c>
      <c r="G235" s="86"/>
      <c r="H235" s="86"/>
      <c r="I235" s="86"/>
      <c r="J235" s="88"/>
      <c r="K235" s="25" t="e">
        <f>VLOOKUP(A235,Parámetros!$E$2:$F$34,2,0)</f>
        <v>#N/A</v>
      </c>
      <c r="L235" s="86"/>
      <c r="M235" s="86"/>
      <c r="N235" s="86"/>
      <c r="O235" s="86"/>
      <c r="P235" s="81" t="e">
        <f>VLOOKUP(O235,Parámetros!$K$2:$L$3,2,0)</f>
        <v>#N/A</v>
      </c>
      <c r="Q235" s="88"/>
      <c r="R235" s="86"/>
      <c r="S235" s="86"/>
      <c r="T235" s="86"/>
      <c r="U235" s="86"/>
      <c r="V235" s="86"/>
      <c r="W235" s="93"/>
      <c r="X235" s="86"/>
      <c r="Y235" s="86"/>
      <c r="Z235" s="93"/>
      <c r="AA235" s="86"/>
      <c r="AB235" s="86"/>
      <c r="AC235" s="93"/>
      <c r="AD235" s="93"/>
      <c r="AE235" s="93"/>
      <c r="AF235" s="86"/>
      <c r="AG235" s="96"/>
      <c r="AH235" s="96"/>
      <c r="AI235" s="96"/>
    </row>
    <row r="236" spans="1:35">
      <c r="A236" s="83"/>
      <c r="B236" s="86"/>
      <c r="C236" s="25" t="e">
        <f>VLOOKUP(B236,'Código DIVIPOL'!$G$4:$H$1105,2,0)</f>
        <v>#N/A</v>
      </c>
      <c r="D236" s="86"/>
      <c r="E236" s="86"/>
      <c r="F236" s="19" t="e">
        <f>VLOOKUP(E236,Parámetros!$H$2:$I$4,2,0)</f>
        <v>#N/A</v>
      </c>
      <c r="G236" s="86"/>
      <c r="H236" s="86"/>
      <c r="I236" s="86"/>
      <c r="J236" s="88"/>
      <c r="K236" s="25" t="e">
        <f>VLOOKUP(A236,Parámetros!$E$2:$F$34,2,0)</f>
        <v>#N/A</v>
      </c>
      <c r="L236" s="86"/>
      <c r="M236" s="86"/>
      <c r="N236" s="86"/>
      <c r="O236" s="86"/>
      <c r="P236" s="81" t="e">
        <f>VLOOKUP(O236,Parámetros!$K$2:$L$3,2,0)</f>
        <v>#N/A</v>
      </c>
      <c r="Q236" s="88"/>
      <c r="R236" s="86"/>
      <c r="S236" s="86"/>
      <c r="T236" s="86"/>
      <c r="U236" s="86"/>
      <c r="V236" s="86"/>
      <c r="W236" s="93"/>
      <c r="X236" s="86"/>
      <c r="Y236" s="86"/>
      <c r="Z236" s="93"/>
      <c r="AA236" s="86"/>
      <c r="AB236" s="86"/>
      <c r="AC236" s="93"/>
      <c r="AD236" s="93"/>
      <c r="AE236" s="93"/>
      <c r="AF236" s="86"/>
      <c r="AG236" s="96"/>
      <c r="AH236" s="96"/>
      <c r="AI236" s="96"/>
    </row>
    <row r="237" spans="1:35">
      <c r="A237" s="83"/>
      <c r="B237" s="86"/>
      <c r="C237" s="25" t="e">
        <f>VLOOKUP(B237,'Código DIVIPOL'!$G$4:$H$1105,2,0)</f>
        <v>#N/A</v>
      </c>
      <c r="D237" s="86"/>
      <c r="E237" s="86"/>
      <c r="F237" s="19" t="e">
        <f>VLOOKUP(E237,Parámetros!$H$2:$I$4,2,0)</f>
        <v>#N/A</v>
      </c>
      <c r="G237" s="86"/>
      <c r="H237" s="86"/>
      <c r="I237" s="86"/>
      <c r="J237" s="88"/>
      <c r="K237" s="25" t="e">
        <f>VLOOKUP(A237,Parámetros!$E$2:$F$34,2,0)</f>
        <v>#N/A</v>
      </c>
      <c r="L237" s="86"/>
      <c r="M237" s="86"/>
      <c r="N237" s="86"/>
      <c r="O237" s="86"/>
      <c r="P237" s="81" t="e">
        <f>VLOOKUP(O237,Parámetros!$K$2:$L$3,2,0)</f>
        <v>#N/A</v>
      </c>
      <c r="Q237" s="88"/>
      <c r="R237" s="86"/>
      <c r="S237" s="86"/>
      <c r="T237" s="86"/>
      <c r="U237" s="86"/>
      <c r="V237" s="86"/>
      <c r="W237" s="93"/>
      <c r="X237" s="86"/>
      <c r="Y237" s="86"/>
      <c r="Z237" s="93"/>
      <c r="AA237" s="86"/>
      <c r="AB237" s="86"/>
      <c r="AC237" s="93"/>
      <c r="AD237" s="93"/>
      <c r="AE237" s="93"/>
      <c r="AF237" s="86"/>
      <c r="AG237" s="96"/>
      <c r="AH237" s="96"/>
      <c r="AI237" s="96"/>
    </row>
    <row r="238" spans="1:35">
      <c r="A238" s="83"/>
      <c r="B238" s="86"/>
      <c r="C238" s="25" t="e">
        <f>VLOOKUP(B238,'Código DIVIPOL'!$G$4:$H$1105,2,0)</f>
        <v>#N/A</v>
      </c>
      <c r="D238" s="86"/>
      <c r="E238" s="86"/>
      <c r="F238" s="19" t="e">
        <f>VLOOKUP(E238,Parámetros!$H$2:$I$4,2,0)</f>
        <v>#N/A</v>
      </c>
      <c r="G238" s="86"/>
      <c r="H238" s="86"/>
      <c r="I238" s="86"/>
      <c r="J238" s="88"/>
      <c r="K238" s="25" t="e">
        <f>VLOOKUP(A238,Parámetros!$E$2:$F$34,2,0)</f>
        <v>#N/A</v>
      </c>
      <c r="L238" s="86"/>
      <c r="M238" s="86"/>
      <c r="N238" s="86"/>
      <c r="O238" s="86"/>
      <c r="P238" s="81" t="e">
        <f>VLOOKUP(O238,Parámetros!$K$2:$L$3,2,0)</f>
        <v>#N/A</v>
      </c>
      <c r="Q238" s="88"/>
      <c r="R238" s="86"/>
      <c r="S238" s="86"/>
      <c r="T238" s="86"/>
      <c r="U238" s="86"/>
      <c r="V238" s="86"/>
      <c r="W238" s="93"/>
      <c r="X238" s="86"/>
      <c r="Y238" s="86"/>
      <c r="Z238" s="93"/>
      <c r="AA238" s="86"/>
      <c r="AB238" s="86"/>
      <c r="AC238" s="93"/>
      <c r="AD238" s="93"/>
      <c r="AE238" s="93"/>
      <c r="AF238" s="86"/>
      <c r="AG238" s="96"/>
      <c r="AH238" s="96"/>
      <c r="AI238" s="96"/>
    </row>
    <row r="239" spans="1:35">
      <c r="A239" s="83"/>
      <c r="B239" s="86"/>
      <c r="C239" s="25" t="e">
        <f>VLOOKUP(B239,'Código DIVIPOL'!$G$4:$H$1105,2,0)</f>
        <v>#N/A</v>
      </c>
      <c r="D239" s="86"/>
      <c r="E239" s="86"/>
      <c r="F239" s="19" t="e">
        <f>VLOOKUP(E239,Parámetros!$H$2:$I$4,2,0)</f>
        <v>#N/A</v>
      </c>
      <c r="G239" s="86"/>
      <c r="H239" s="86"/>
      <c r="I239" s="86"/>
      <c r="J239" s="88"/>
      <c r="K239" s="25" t="e">
        <f>VLOOKUP(A239,Parámetros!$E$2:$F$34,2,0)</f>
        <v>#N/A</v>
      </c>
      <c r="L239" s="86"/>
      <c r="M239" s="86"/>
      <c r="N239" s="86"/>
      <c r="O239" s="86"/>
      <c r="P239" s="81" t="e">
        <f>VLOOKUP(O239,Parámetros!$K$2:$L$3,2,0)</f>
        <v>#N/A</v>
      </c>
      <c r="Q239" s="88"/>
      <c r="R239" s="86"/>
      <c r="S239" s="86"/>
      <c r="T239" s="86"/>
      <c r="U239" s="86"/>
      <c r="V239" s="86"/>
      <c r="W239" s="93"/>
      <c r="X239" s="86"/>
      <c r="Y239" s="86"/>
      <c r="Z239" s="93"/>
      <c r="AA239" s="86"/>
      <c r="AB239" s="86"/>
      <c r="AC239" s="93"/>
      <c r="AD239" s="93"/>
      <c r="AE239" s="93"/>
      <c r="AF239" s="86"/>
      <c r="AG239" s="96"/>
      <c r="AH239" s="96"/>
      <c r="AI239" s="96"/>
    </row>
    <row r="240" spans="1:35">
      <c r="A240" s="83"/>
      <c r="B240" s="86"/>
      <c r="C240" s="25" t="e">
        <f>VLOOKUP(B240,'Código DIVIPOL'!$G$4:$H$1105,2,0)</f>
        <v>#N/A</v>
      </c>
      <c r="D240" s="86"/>
      <c r="E240" s="86"/>
      <c r="F240" s="19" t="e">
        <f>VLOOKUP(E240,Parámetros!$H$2:$I$4,2,0)</f>
        <v>#N/A</v>
      </c>
      <c r="G240" s="86"/>
      <c r="H240" s="86"/>
      <c r="I240" s="86"/>
      <c r="J240" s="88"/>
      <c r="K240" s="25" t="e">
        <f>VLOOKUP(A240,Parámetros!$E$2:$F$34,2,0)</f>
        <v>#N/A</v>
      </c>
      <c r="L240" s="86"/>
      <c r="M240" s="86"/>
      <c r="N240" s="86"/>
      <c r="O240" s="86"/>
      <c r="P240" s="81" t="e">
        <f>VLOOKUP(O240,Parámetros!$K$2:$L$3,2,0)</f>
        <v>#N/A</v>
      </c>
      <c r="Q240" s="88"/>
      <c r="R240" s="86"/>
      <c r="S240" s="86"/>
      <c r="T240" s="86"/>
      <c r="U240" s="86"/>
      <c r="V240" s="86"/>
      <c r="W240" s="93"/>
      <c r="X240" s="86"/>
      <c r="Y240" s="86"/>
      <c r="Z240" s="93"/>
      <c r="AA240" s="86"/>
      <c r="AB240" s="86"/>
      <c r="AC240" s="93"/>
      <c r="AD240" s="93"/>
      <c r="AE240" s="93"/>
      <c r="AF240" s="86"/>
      <c r="AG240" s="96"/>
      <c r="AH240" s="96"/>
      <c r="AI240" s="96"/>
    </row>
    <row r="241" spans="1:35">
      <c r="A241" s="83"/>
      <c r="B241" s="86"/>
      <c r="C241" s="25" t="e">
        <f>VLOOKUP(B241,'Código DIVIPOL'!$G$4:$H$1105,2,0)</f>
        <v>#N/A</v>
      </c>
      <c r="D241" s="86"/>
      <c r="E241" s="86"/>
      <c r="F241" s="19" t="e">
        <f>VLOOKUP(E241,Parámetros!$H$2:$I$4,2,0)</f>
        <v>#N/A</v>
      </c>
      <c r="G241" s="86"/>
      <c r="H241" s="86"/>
      <c r="I241" s="86"/>
      <c r="J241" s="88"/>
      <c r="K241" s="25" t="e">
        <f>VLOOKUP(A241,Parámetros!$E$2:$F$34,2,0)</f>
        <v>#N/A</v>
      </c>
      <c r="L241" s="86"/>
      <c r="M241" s="86"/>
      <c r="N241" s="86"/>
      <c r="O241" s="86"/>
      <c r="P241" s="81" t="e">
        <f>VLOOKUP(O241,Parámetros!$K$2:$L$3,2,0)</f>
        <v>#N/A</v>
      </c>
      <c r="Q241" s="88"/>
      <c r="R241" s="86"/>
      <c r="S241" s="86"/>
      <c r="T241" s="86"/>
      <c r="U241" s="86"/>
      <c r="V241" s="86"/>
      <c r="W241" s="93"/>
      <c r="X241" s="86"/>
      <c r="Y241" s="86"/>
      <c r="Z241" s="93"/>
      <c r="AA241" s="86"/>
      <c r="AB241" s="86"/>
      <c r="AC241" s="93"/>
      <c r="AD241" s="93"/>
      <c r="AE241" s="93"/>
      <c r="AF241" s="86"/>
      <c r="AG241" s="96"/>
      <c r="AH241" s="96"/>
      <c r="AI241" s="96"/>
    </row>
    <row r="242" spans="1:35">
      <c r="A242" s="83"/>
      <c r="B242" s="86"/>
      <c r="C242" s="25" t="e">
        <f>VLOOKUP(B242,'Código DIVIPOL'!$G$4:$H$1105,2,0)</f>
        <v>#N/A</v>
      </c>
      <c r="D242" s="86"/>
      <c r="E242" s="86"/>
      <c r="F242" s="19" t="e">
        <f>VLOOKUP(E242,Parámetros!$H$2:$I$4,2,0)</f>
        <v>#N/A</v>
      </c>
      <c r="G242" s="86"/>
      <c r="H242" s="86"/>
      <c r="I242" s="86"/>
      <c r="J242" s="88"/>
      <c r="K242" s="25" t="e">
        <f>VLOOKUP(A242,Parámetros!$E$2:$F$34,2,0)</f>
        <v>#N/A</v>
      </c>
      <c r="L242" s="86"/>
      <c r="M242" s="86"/>
      <c r="N242" s="86"/>
      <c r="O242" s="86"/>
      <c r="P242" s="81" t="e">
        <f>VLOOKUP(O242,Parámetros!$K$2:$L$3,2,0)</f>
        <v>#N/A</v>
      </c>
      <c r="Q242" s="88"/>
      <c r="R242" s="86"/>
      <c r="S242" s="86"/>
      <c r="T242" s="86"/>
      <c r="U242" s="86"/>
      <c r="V242" s="86"/>
      <c r="W242" s="93"/>
      <c r="X242" s="86"/>
      <c r="Y242" s="86"/>
      <c r="Z242" s="93"/>
      <c r="AA242" s="86"/>
      <c r="AB242" s="86"/>
      <c r="AC242" s="93"/>
      <c r="AD242" s="93"/>
      <c r="AE242" s="93"/>
      <c r="AF242" s="86"/>
      <c r="AG242" s="96"/>
      <c r="AH242" s="96"/>
      <c r="AI242" s="96"/>
    </row>
    <row r="243" spans="1:35">
      <c r="A243" s="83"/>
      <c r="B243" s="86"/>
      <c r="C243" s="25" t="e">
        <f>VLOOKUP(B243,'Código DIVIPOL'!$G$4:$H$1105,2,0)</f>
        <v>#N/A</v>
      </c>
      <c r="D243" s="86"/>
      <c r="E243" s="86"/>
      <c r="F243" s="19" t="e">
        <f>VLOOKUP(E243,Parámetros!$H$2:$I$4,2,0)</f>
        <v>#N/A</v>
      </c>
      <c r="G243" s="86"/>
      <c r="H243" s="86"/>
      <c r="I243" s="86"/>
      <c r="J243" s="88"/>
      <c r="K243" s="25" t="e">
        <f>VLOOKUP(A243,Parámetros!$E$2:$F$34,2,0)</f>
        <v>#N/A</v>
      </c>
      <c r="L243" s="86"/>
      <c r="M243" s="86"/>
      <c r="N243" s="86"/>
      <c r="O243" s="86"/>
      <c r="P243" s="81" t="e">
        <f>VLOOKUP(O243,Parámetros!$K$2:$L$3,2,0)</f>
        <v>#N/A</v>
      </c>
      <c r="Q243" s="88"/>
      <c r="R243" s="86"/>
      <c r="S243" s="86"/>
      <c r="T243" s="86"/>
      <c r="U243" s="86"/>
      <c r="V243" s="86"/>
      <c r="W243" s="93"/>
      <c r="X243" s="86"/>
      <c r="Y243" s="86"/>
      <c r="Z243" s="93"/>
      <c r="AA243" s="86"/>
      <c r="AB243" s="86"/>
      <c r="AC243" s="93"/>
      <c r="AD243" s="93"/>
      <c r="AE243" s="93"/>
      <c r="AF243" s="86"/>
      <c r="AG243" s="96"/>
      <c r="AH243" s="96"/>
      <c r="AI243" s="96"/>
    </row>
    <row r="244" spans="1:35">
      <c r="A244" s="83"/>
      <c r="B244" s="86"/>
      <c r="C244" s="25" t="e">
        <f>VLOOKUP(B244,'Código DIVIPOL'!$G$4:$H$1105,2,0)</f>
        <v>#N/A</v>
      </c>
      <c r="D244" s="86"/>
      <c r="E244" s="86"/>
      <c r="F244" s="19" t="e">
        <f>VLOOKUP(E244,Parámetros!$H$2:$I$4,2,0)</f>
        <v>#N/A</v>
      </c>
      <c r="G244" s="86"/>
      <c r="H244" s="86"/>
      <c r="I244" s="86"/>
      <c r="J244" s="88"/>
      <c r="K244" s="25" t="e">
        <f>VLOOKUP(A244,Parámetros!$E$2:$F$34,2,0)</f>
        <v>#N/A</v>
      </c>
      <c r="L244" s="86"/>
      <c r="M244" s="86"/>
      <c r="N244" s="86"/>
      <c r="O244" s="86"/>
      <c r="P244" s="81" t="e">
        <f>VLOOKUP(O244,Parámetros!$K$2:$L$3,2,0)</f>
        <v>#N/A</v>
      </c>
      <c r="Q244" s="88"/>
      <c r="R244" s="86"/>
      <c r="S244" s="86"/>
      <c r="T244" s="86"/>
      <c r="U244" s="86"/>
      <c r="V244" s="86"/>
      <c r="W244" s="93"/>
      <c r="X244" s="86"/>
      <c r="Y244" s="86"/>
      <c r="Z244" s="93"/>
      <c r="AA244" s="86"/>
      <c r="AB244" s="86"/>
      <c r="AC244" s="93"/>
      <c r="AD244" s="93"/>
      <c r="AE244" s="93"/>
      <c r="AF244" s="86"/>
      <c r="AG244" s="96"/>
      <c r="AH244" s="96"/>
      <c r="AI244" s="96"/>
    </row>
    <row r="245" spans="1:35">
      <c r="A245" s="83"/>
      <c r="B245" s="86"/>
      <c r="C245" s="25" t="e">
        <f>VLOOKUP(B245,'Código DIVIPOL'!$G$4:$H$1105,2,0)</f>
        <v>#N/A</v>
      </c>
      <c r="D245" s="86"/>
      <c r="E245" s="86"/>
      <c r="F245" s="19" t="e">
        <f>VLOOKUP(E245,Parámetros!$H$2:$I$4,2,0)</f>
        <v>#N/A</v>
      </c>
      <c r="G245" s="86"/>
      <c r="H245" s="86"/>
      <c r="I245" s="86"/>
      <c r="J245" s="88"/>
      <c r="K245" s="25" t="e">
        <f>VLOOKUP(A245,Parámetros!$E$2:$F$34,2,0)</f>
        <v>#N/A</v>
      </c>
      <c r="L245" s="86"/>
      <c r="M245" s="86"/>
      <c r="N245" s="86"/>
      <c r="O245" s="86"/>
      <c r="P245" s="81" t="e">
        <f>VLOOKUP(O245,Parámetros!$K$2:$L$3,2,0)</f>
        <v>#N/A</v>
      </c>
      <c r="Q245" s="88"/>
      <c r="R245" s="86"/>
      <c r="S245" s="86"/>
      <c r="T245" s="86"/>
      <c r="U245" s="86"/>
      <c r="V245" s="86"/>
      <c r="W245" s="93"/>
      <c r="X245" s="86"/>
      <c r="Y245" s="86"/>
      <c r="Z245" s="93"/>
      <c r="AA245" s="86"/>
      <c r="AB245" s="86"/>
      <c r="AC245" s="93"/>
      <c r="AD245" s="93"/>
      <c r="AE245" s="93"/>
      <c r="AF245" s="86"/>
      <c r="AG245" s="96"/>
      <c r="AH245" s="96"/>
      <c r="AI245" s="96"/>
    </row>
    <row r="246" spans="1:35">
      <c r="A246" s="83"/>
      <c r="B246" s="86"/>
      <c r="C246" s="25" t="e">
        <f>VLOOKUP(B246,'Código DIVIPOL'!$G$4:$H$1105,2,0)</f>
        <v>#N/A</v>
      </c>
      <c r="D246" s="86"/>
      <c r="E246" s="86"/>
      <c r="F246" s="19" t="e">
        <f>VLOOKUP(E246,Parámetros!$H$2:$I$4,2,0)</f>
        <v>#N/A</v>
      </c>
      <c r="G246" s="86"/>
      <c r="H246" s="86"/>
      <c r="I246" s="86"/>
      <c r="J246" s="88"/>
      <c r="K246" s="25" t="e">
        <f>VLOOKUP(A246,Parámetros!$E$2:$F$34,2,0)</f>
        <v>#N/A</v>
      </c>
      <c r="L246" s="86"/>
      <c r="M246" s="86"/>
      <c r="N246" s="86"/>
      <c r="O246" s="86"/>
      <c r="P246" s="81" t="e">
        <f>VLOOKUP(O246,Parámetros!$K$2:$L$3,2,0)</f>
        <v>#N/A</v>
      </c>
      <c r="Q246" s="88"/>
      <c r="R246" s="86"/>
      <c r="S246" s="86"/>
      <c r="T246" s="86"/>
      <c r="U246" s="86"/>
      <c r="V246" s="86"/>
      <c r="W246" s="93"/>
      <c r="X246" s="86"/>
      <c r="Y246" s="86"/>
      <c r="Z246" s="93"/>
      <c r="AA246" s="86"/>
      <c r="AB246" s="86"/>
      <c r="AC246" s="93"/>
      <c r="AD246" s="93"/>
      <c r="AE246" s="93"/>
      <c r="AF246" s="86"/>
      <c r="AG246" s="96"/>
      <c r="AH246" s="96"/>
      <c r="AI246" s="96"/>
    </row>
    <row r="247" spans="1:35">
      <c r="A247" s="83"/>
      <c r="B247" s="86"/>
      <c r="C247" s="25" t="e">
        <f>VLOOKUP(B247,'Código DIVIPOL'!$G$4:$H$1105,2,0)</f>
        <v>#N/A</v>
      </c>
      <c r="D247" s="86"/>
      <c r="E247" s="86"/>
      <c r="F247" s="19" t="e">
        <f>VLOOKUP(E247,Parámetros!$H$2:$I$4,2,0)</f>
        <v>#N/A</v>
      </c>
      <c r="G247" s="86"/>
      <c r="H247" s="86"/>
      <c r="I247" s="86"/>
      <c r="J247" s="88"/>
      <c r="K247" s="25" t="e">
        <f>VLOOKUP(A247,Parámetros!$E$2:$F$34,2,0)</f>
        <v>#N/A</v>
      </c>
      <c r="L247" s="86"/>
      <c r="M247" s="86"/>
      <c r="N247" s="86"/>
      <c r="O247" s="86"/>
      <c r="P247" s="81" t="e">
        <f>VLOOKUP(O247,Parámetros!$K$2:$L$3,2,0)</f>
        <v>#N/A</v>
      </c>
      <c r="Q247" s="88"/>
      <c r="R247" s="86"/>
      <c r="S247" s="86"/>
      <c r="T247" s="86"/>
      <c r="U247" s="86"/>
      <c r="V247" s="86"/>
      <c r="W247" s="93"/>
      <c r="X247" s="86"/>
      <c r="Y247" s="86"/>
      <c r="Z247" s="93"/>
      <c r="AA247" s="86"/>
      <c r="AB247" s="86"/>
      <c r="AC247" s="93"/>
      <c r="AD247" s="93"/>
      <c r="AE247" s="93"/>
      <c r="AF247" s="86"/>
      <c r="AG247" s="96"/>
      <c r="AH247" s="96"/>
      <c r="AI247" s="96"/>
    </row>
    <row r="248" spans="1:35">
      <c r="A248" s="83"/>
      <c r="B248" s="86"/>
      <c r="C248" s="25" t="e">
        <f>VLOOKUP(B248,'Código DIVIPOL'!$G$4:$H$1105,2,0)</f>
        <v>#N/A</v>
      </c>
      <c r="D248" s="86"/>
      <c r="E248" s="86"/>
      <c r="F248" s="19" t="e">
        <f>VLOOKUP(E248,Parámetros!$H$2:$I$4,2,0)</f>
        <v>#N/A</v>
      </c>
      <c r="G248" s="86"/>
      <c r="H248" s="86"/>
      <c r="I248" s="86"/>
      <c r="J248" s="88"/>
      <c r="K248" s="25" t="e">
        <f>VLOOKUP(A248,Parámetros!$E$2:$F$34,2,0)</f>
        <v>#N/A</v>
      </c>
      <c r="L248" s="86"/>
      <c r="M248" s="86"/>
      <c r="N248" s="86"/>
      <c r="O248" s="86"/>
      <c r="P248" s="81" t="e">
        <f>VLOOKUP(O248,Parámetros!$K$2:$L$3,2,0)</f>
        <v>#N/A</v>
      </c>
      <c r="Q248" s="88"/>
      <c r="R248" s="86"/>
      <c r="S248" s="86"/>
      <c r="T248" s="86"/>
      <c r="U248" s="86"/>
      <c r="V248" s="86"/>
      <c r="W248" s="93"/>
      <c r="X248" s="86"/>
      <c r="Y248" s="86"/>
      <c r="Z248" s="93"/>
      <c r="AA248" s="86"/>
      <c r="AB248" s="86"/>
      <c r="AC248" s="93"/>
      <c r="AD248" s="93"/>
      <c r="AE248" s="93"/>
      <c r="AF248" s="86"/>
      <c r="AG248" s="96"/>
      <c r="AH248" s="96"/>
      <c r="AI248" s="96"/>
    </row>
    <row r="249" spans="1:35">
      <c r="A249" s="83"/>
      <c r="B249" s="86"/>
      <c r="C249" s="25" t="e">
        <f>VLOOKUP(B249,'Código DIVIPOL'!$G$4:$H$1105,2,0)</f>
        <v>#N/A</v>
      </c>
      <c r="D249" s="86"/>
      <c r="E249" s="86"/>
      <c r="F249" s="19" t="e">
        <f>VLOOKUP(E249,Parámetros!$H$2:$I$4,2,0)</f>
        <v>#N/A</v>
      </c>
      <c r="G249" s="86"/>
      <c r="H249" s="86"/>
      <c r="I249" s="86"/>
      <c r="J249" s="88"/>
      <c r="K249" s="25" t="e">
        <f>VLOOKUP(A249,Parámetros!$E$2:$F$34,2,0)</f>
        <v>#N/A</v>
      </c>
      <c r="L249" s="86"/>
      <c r="M249" s="86"/>
      <c r="N249" s="86"/>
      <c r="O249" s="86"/>
      <c r="P249" s="81" t="e">
        <f>VLOOKUP(O249,Parámetros!$K$2:$L$3,2,0)</f>
        <v>#N/A</v>
      </c>
      <c r="Q249" s="88"/>
      <c r="R249" s="86"/>
      <c r="S249" s="86"/>
      <c r="T249" s="86"/>
      <c r="U249" s="86"/>
      <c r="V249" s="86"/>
      <c r="W249" s="93"/>
      <c r="X249" s="86"/>
      <c r="Y249" s="86"/>
      <c r="Z249" s="93"/>
      <c r="AA249" s="86"/>
      <c r="AB249" s="86"/>
      <c r="AC249" s="93"/>
      <c r="AD249" s="93"/>
      <c r="AE249" s="93"/>
      <c r="AF249" s="86"/>
      <c r="AG249" s="96"/>
      <c r="AH249" s="96"/>
      <c r="AI249" s="96"/>
    </row>
    <row r="250" spans="1:35">
      <c r="A250" s="83"/>
      <c r="B250" s="86"/>
      <c r="C250" s="25" t="e">
        <f>VLOOKUP(B250,'Código DIVIPOL'!$G$4:$H$1105,2,0)</f>
        <v>#N/A</v>
      </c>
      <c r="D250" s="86"/>
      <c r="E250" s="86"/>
      <c r="F250" s="19" t="e">
        <f>VLOOKUP(E250,Parámetros!$H$2:$I$4,2,0)</f>
        <v>#N/A</v>
      </c>
      <c r="G250" s="86"/>
      <c r="H250" s="86"/>
      <c r="I250" s="86"/>
      <c r="J250" s="88"/>
      <c r="K250" s="25" t="e">
        <f>VLOOKUP(A250,Parámetros!$E$2:$F$34,2,0)</f>
        <v>#N/A</v>
      </c>
      <c r="L250" s="86"/>
      <c r="M250" s="86"/>
      <c r="N250" s="86"/>
      <c r="O250" s="86"/>
      <c r="P250" s="81" t="e">
        <f>VLOOKUP(O250,Parámetros!$K$2:$L$3,2,0)</f>
        <v>#N/A</v>
      </c>
      <c r="Q250" s="88"/>
      <c r="R250" s="86"/>
      <c r="S250" s="86"/>
      <c r="T250" s="86"/>
      <c r="U250" s="86"/>
      <c r="V250" s="86"/>
      <c r="W250" s="93"/>
      <c r="X250" s="86"/>
      <c r="Y250" s="86"/>
      <c r="Z250" s="93"/>
      <c r="AA250" s="86"/>
      <c r="AB250" s="86"/>
      <c r="AC250" s="93"/>
      <c r="AD250" s="93"/>
      <c r="AE250" s="93"/>
      <c r="AF250" s="86"/>
      <c r="AG250" s="96"/>
      <c r="AH250" s="96"/>
      <c r="AI250" s="96"/>
    </row>
    <row r="251" spans="1:35">
      <c r="A251" s="83"/>
      <c r="B251" s="86"/>
      <c r="C251" s="25" t="e">
        <f>VLOOKUP(B251,'Código DIVIPOL'!$G$4:$H$1105,2,0)</f>
        <v>#N/A</v>
      </c>
      <c r="D251" s="86"/>
      <c r="E251" s="86"/>
      <c r="F251" s="19" t="e">
        <f>VLOOKUP(E251,Parámetros!$H$2:$I$4,2,0)</f>
        <v>#N/A</v>
      </c>
      <c r="G251" s="86"/>
      <c r="H251" s="86"/>
      <c r="I251" s="86"/>
      <c r="J251" s="88"/>
      <c r="K251" s="25" t="e">
        <f>VLOOKUP(A251,Parámetros!$E$2:$F$34,2,0)</f>
        <v>#N/A</v>
      </c>
      <c r="L251" s="86"/>
      <c r="M251" s="86"/>
      <c r="N251" s="86"/>
      <c r="O251" s="86"/>
      <c r="P251" s="81" t="e">
        <f>VLOOKUP(O251,Parámetros!$K$2:$L$3,2,0)</f>
        <v>#N/A</v>
      </c>
      <c r="Q251" s="88"/>
      <c r="R251" s="86"/>
      <c r="S251" s="86"/>
      <c r="T251" s="86"/>
      <c r="U251" s="86"/>
      <c r="V251" s="86"/>
      <c r="W251" s="93"/>
      <c r="X251" s="86"/>
      <c r="Y251" s="86"/>
      <c r="Z251" s="93"/>
      <c r="AA251" s="86"/>
      <c r="AB251" s="86"/>
      <c r="AC251" s="93"/>
      <c r="AD251" s="93"/>
      <c r="AE251" s="93"/>
      <c r="AF251" s="86"/>
      <c r="AG251" s="96"/>
      <c r="AH251" s="96"/>
      <c r="AI251" s="96"/>
    </row>
    <row r="252" spans="1:35">
      <c r="A252" s="83"/>
      <c r="B252" s="86"/>
      <c r="C252" s="25" t="e">
        <f>VLOOKUP(B252,'Código DIVIPOL'!$G$4:$H$1105,2,0)</f>
        <v>#N/A</v>
      </c>
      <c r="D252" s="86"/>
      <c r="E252" s="86"/>
      <c r="F252" s="19" t="e">
        <f>VLOOKUP(E252,Parámetros!$H$2:$I$4,2,0)</f>
        <v>#N/A</v>
      </c>
      <c r="G252" s="86"/>
      <c r="H252" s="86"/>
      <c r="I252" s="86"/>
      <c r="J252" s="88"/>
      <c r="K252" s="25" t="e">
        <f>VLOOKUP(A252,Parámetros!$E$2:$F$34,2,0)</f>
        <v>#N/A</v>
      </c>
      <c r="L252" s="86"/>
      <c r="M252" s="86"/>
      <c r="N252" s="86"/>
      <c r="O252" s="86"/>
      <c r="P252" s="81" t="e">
        <f>VLOOKUP(O252,Parámetros!$K$2:$L$3,2,0)</f>
        <v>#N/A</v>
      </c>
      <c r="Q252" s="88"/>
      <c r="R252" s="86"/>
      <c r="S252" s="86"/>
      <c r="T252" s="86"/>
      <c r="U252" s="86"/>
      <c r="V252" s="86"/>
      <c r="W252" s="93"/>
      <c r="X252" s="86"/>
      <c r="Y252" s="86"/>
      <c r="Z252" s="93"/>
      <c r="AA252" s="86"/>
      <c r="AB252" s="86"/>
      <c r="AC252" s="93"/>
      <c r="AD252" s="93"/>
      <c r="AE252" s="93"/>
      <c r="AF252" s="86"/>
      <c r="AG252" s="96"/>
      <c r="AH252" s="96"/>
      <c r="AI252" s="96"/>
    </row>
    <row r="253" spans="1:35">
      <c r="A253" s="83"/>
      <c r="B253" s="86"/>
      <c r="C253" s="25" t="e">
        <f>VLOOKUP(B253,'Código DIVIPOL'!$G$4:$H$1105,2,0)</f>
        <v>#N/A</v>
      </c>
      <c r="D253" s="86"/>
      <c r="E253" s="86"/>
      <c r="F253" s="19" t="e">
        <f>VLOOKUP(E253,Parámetros!$H$2:$I$4,2,0)</f>
        <v>#N/A</v>
      </c>
      <c r="G253" s="86"/>
      <c r="H253" s="86"/>
      <c r="I253" s="86"/>
      <c r="J253" s="88"/>
      <c r="K253" s="25" t="e">
        <f>VLOOKUP(A253,Parámetros!$E$2:$F$34,2,0)</f>
        <v>#N/A</v>
      </c>
      <c r="L253" s="86"/>
      <c r="M253" s="86"/>
      <c r="N253" s="86"/>
      <c r="O253" s="86"/>
      <c r="P253" s="81" t="e">
        <f>VLOOKUP(O253,Parámetros!$K$2:$L$3,2,0)</f>
        <v>#N/A</v>
      </c>
      <c r="Q253" s="88"/>
      <c r="R253" s="86"/>
      <c r="S253" s="86"/>
      <c r="T253" s="86"/>
      <c r="U253" s="86"/>
      <c r="V253" s="86"/>
      <c r="W253" s="93"/>
      <c r="X253" s="86"/>
      <c r="Y253" s="86"/>
      <c r="Z253" s="93"/>
      <c r="AA253" s="86"/>
      <c r="AB253" s="86"/>
      <c r="AC253" s="93"/>
      <c r="AD253" s="93"/>
      <c r="AE253" s="93"/>
      <c r="AF253" s="86"/>
      <c r="AG253" s="96"/>
      <c r="AH253" s="96"/>
      <c r="AI253" s="96"/>
    </row>
    <row r="254" spans="1:35">
      <c r="A254" s="83"/>
      <c r="B254" s="86"/>
      <c r="C254" s="25" t="e">
        <f>VLOOKUP(B254,'Código DIVIPOL'!$G$4:$H$1105,2,0)</f>
        <v>#N/A</v>
      </c>
      <c r="D254" s="86"/>
      <c r="E254" s="86"/>
      <c r="F254" s="19" t="e">
        <f>VLOOKUP(E254,Parámetros!$H$2:$I$4,2,0)</f>
        <v>#N/A</v>
      </c>
      <c r="G254" s="86"/>
      <c r="H254" s="86"/>
      <c r="I254" s="86"/>
      <c r="J254" s="88"/>
      <c r="K254" s="25" t="e">
        <f>VLOOKUP(A254,Parámetros!$E$2:$F$34,2,0)</f>
        <v>#N/A</v>
      </c>
      <c r="L254" s="86"/>
      <c r="M254" s="86"/>
      <c r="N254" s="86"/>
      <c r="O254" s="86"/>
      <c r="P254" s="81" t="e">
        <f>VLOOKUP(O254,Parámetros!$K$2:$L$3,2,0)</f>
        <v>#N/A</v>
      </c>
      <c r="Q254" s="88"/>
      <c r="R254" s="86"/>
      <c r="S254" s="86"/>
      <c r="T254" s="86"/>
      <c r="U254" s="86"/>
      <c r="V254" s="86"/>
      <c r="W254" s="93"/>
      <c r="X254" s="86"/>
      <c r="Y254" s="86"/>
      <c r="Z254" s="93"/>
      <c r="AA254" s="86"/>
      <c r="AB254" s="86"/>
      <c r="AC254" s="93"/>
      <c r="AD254" s="93"/>
      <c r="AE254" s="93"/>
      <c r="AF254" s="86"/>
      <c r="AG254" s="96"/>
      <c r="AH254" s="96"/>
      <c r="AI254" s="96"/>
    </row>
    <row r="255" spans="1:35">
      <c r="A255" s="83"/>
      <c r="B255" s="86"/>
      <c r="C255" s="25" t="e">
        <f>VLOOKUP(B255,'Código DIVIPOL'!$G$4:$H$1105,2,0)</f>
        <v>#N/A</v>
      </c>
      <c r="D255" s="86"/>
      <c r="E255" s="86"/>
      <c r="F255" s="19" t="e">
        <f>VLOOKUP(E255,Parámetros!$H$2:$I$4,2,0)</f>
        <v>#N/A</v>
      </c>
      <c r="G255" s="86"/>
      <c r="H255" s="86"/>
      <c r="I255" s="86"/>
      <c r="J255" s="88"/>
      <c r="K255" s="25" t="e">
        <f>VLOOKUP(A255,Parámetros!$E$2:$F$34,2,0)</f>
        <v>#N/A</v>
      </c>
      <c r="L255" s="86"/>
      <c r="M255" s="86"/>
      <c r="N255" s="86"/>
      <c r="O255" s="86"/>
      <c r="P255" s="81" t="e">
        <f>VLOOKUP(O255,Parámetros!$K$2:$L$3,2,0)</f>
        <v>#N/A</v>
      </c>
      <c r="Q255" s="88"/>
      <c r="R255" s="86"/>
      <c r="S255" s="86"/>
      <c r="T255" s="86"/>
      <c r="U255" s="86"/>
      <c r="V255" s="86"/>
      <c r="W255" s="93"/>
      <c r="X255" s="86"/>
      <c r="Y255" s="86"/>
      <c r="Z255" s="93"/>
      <c r="AA255" s="86"/>
      <c r="AB255" s="86"/>
      <c r="AC255" s="93"/>
      <c r="AD255" s="93"/>
      <c r="AE255" s="93"/>
      <c r="AF255" s="86"/>
      <c r="AG255" s="96"/>
      <c r="AH255" s="96"/>
      <c r="AI255" s="96"/>
    </row>
    <row r="256" spans="1:35">
      <c r="A256" s="83"/>
      <c r="B256" s="86"/>
      <c r="C256" s="25" t="e">
        <f>VLOOKUP(B256,'Código DIVIPOL'!$G$4:$H$1105,2,0)</f>
        <v>#N/A</v>
      </c>
      <c r="D256" s="86"/>
      <c r="E256" s="86"/>
      <c r="F256" s="19" t="e">
        <f>VLOOKUP(E256,Parámetros!$H$2:$I$4,2,0)</f>
        <v>#N/A</v>
      </c>
      <c r="G256" s="86"/>
      <c r="H256" s="86"/>
      <c r="I256" s="86"/>
      <c r="J256" s="88"/>
      <c r="K256" s="25" t="e">
        <f>VLOOKUP(A256,Parámetros!$E$2:$F$34,2,0)</f>
        <v>#N/A</v>
      </c>
      <c r="L256" s="86"/>
      <c r="M256" s="86"/>
      <c r="N256" s="86"/>
      <c r="O256" s="86"/>
      <c r="P256" s="81" t="e">
        <f>VLOOKUP(O256,Parámetros!$K$2:$L$3,2,0)</f>
        <v>#N/A</v>
      </c>
      <c r="Q256" s="88"/>
      <c r="R256" s="86"/>
      <c r="S256" s="86"/>
      <c r="T256" s="86"/>
      <c r="U256" s="86"/>
      <c r="V256" s="86"/>
      <c r="W256" s="93"/>
      <c r="X256" s="86"/>
      <c r="Y256" s="86"/>
      <c r="Z256" s="93"/>
      <c r="AA256" s="86"/>
      <c r="AB256" s="86"/>
      <c r="AC256" s="93"/>
      <c r="AD256" s="93"/>
      <c r="AE256" s="93"/>
      <c r="AF256" s="86"/>
      <c r="AG256" s="96"/>
      <c r="AH256" s="96"/>
      <c r="AI256" s="96"/>
    </row>
    <row r="257" spans="1:35">
      <c r="A257" s="83"/>
      <c r="B257" s="86"/>
      <c r="C257" s="25" t="e">
        <f>VLOOKUP(B257,'Código DIVIPOL'!$G$4:$H$1105,2,0)</f>
        <v>#N/A</v>
      </c>
      <c r="D257" s="86"/>
      <c r="E257" s="86"/>
      <c r="F257" s="19" t="e">
        <f>VLOOKUP(E257,Parámetros!$H$2:$I$4,2,0)</f>
        <v>#N/A</v>
      </c>
      <c r="G257" s="86"/>
      <c r="H257" s="86"/>
      <c r="I257" s="86"/>
      <c r="J257" s="88"/>
      <c r="K257" s="25" t="e">
        <f>VLOOKUP(A257,Parámetros!$E$2:$F$34,2,0)</f>
        <v>#N/A</v>
      </c>
      <c r="L257" s="86"/>
      <c r="M257" s="86"/>
      <c r="N257" s="86"/>
      <c r="O257" s="86"/>
      <c r="P257" s="81" t="e">
        <f>VLOOKUP(O257,Parámetros!$K$2:$L$3,2,0)</f>
        <v>#N/A</v>
      </c>
      <c r="Q257" s="88"/>
      <c r="R257" s="86"/>
      <c r="S257" s="86"/>
      <c r="T257" s="86"/>
      <c r="U257" s="86"/>
      <c r="V257" s="86"/>
      <c r="W257" s="93"/>
      <c r="X257" s="86"/>
      <c r="Y257" s="86"/>
      <c r="Z257" s="93"/>
      <c r="AA257" s="86"/>
      <c r="AB257" s="86"/>
      <c r="AC257" s="93"/>
      <c r="AD257" s="93"/>
      <c r="AE257" s="93"/>
      <c r="AF257" s="86"/>
      <c r="AG257" s="96"/>
      <c r="AH257" s="96"/>
      <c r="AI257" s="96"/>
    </row>
    <row r="258" spans="1:35">
      <c r="A258" s="83"/>
      <c r="B258" s="86"/>
      <c r="C258" s="25" t="e">
        <f>VLOOKUP(B258,'Código DIVIPOL'!$G$4:$H$1105,2,0)</f>
        <v>#N/A</v>
      </c>
      <c r="D258" s="86"/>
      <c r="E258" s="86"/>
      <c r="F258" s="19" t="e">
        <f>VLOOKUP(E258,Parámetros!$H$2:$I$4,2,0)</f>
        <v>#N/A</v>
      </c>
      <c r="G258" s="86"/>
      <c r="H258" s="86"/>
      <c r="I258" s="86"/>
      <c r="J258" s="88"/>
      <c r="K258" s="25" t="e">
        <f>VLOOKUP(A258,Parámetros!$E$2:$F$34,2,0)</f>
        <v>#N/A</v>
      </c>
      <c r="L258" s="86"/>
      <c r="M258" s="86"/>
      <c r="N258" s="86"/>
      <c r="O258" s="86"/>
      <c r="P258" s="81" t="e">
        <f>VLOOKUP(O258,Parámetros!$K$2:$L$3,2,0)</f>
        <v>#N/A</v>
      </c>
      <c r="Q258" s="88"/>
      <c r="R258" s="86"/>
      <c r="S258" s="86"/>
      <c r="T258" s="86"/>
      <c r="U258" s="86"/>
      <c r="V258" s="86"/>
      <c r="W258" s="93"/>
      <c r="X258" s="86"/>
      <c r="Y258" s="86"/>
      <c r="Z258" s="93"/>
      <c r="AA258" s="86"/>
      <c r="AB258" s="86"/>
      <c r="AC258" s="93"/>
      <c r="AD258" s="93"/>
      <c r="AE258" s="93"/>
      <c r="AF258" s="86"/>
      <c r="AG258" s="96"/>
      <c r="AH258" s="96"/>
      <c r="AI258" s="96"/>
    </row>
    <row r="259" spans="1:35">
      <c r="A259" s="83"/>
      <c r="B259" s="86"/>
      <c r="C259" s="25" t="e">
        <f>VLOOKUP(B259,'Código DIVIPOL'!$G$4:$H$1105,2,0)</f>
        <v>#N/A</v>
      </c>
      <c r="D259" s="86"/>
      <c r="E259" s="86"/>
      <c r="F259" s="19" t="e">
        <f>VLOOKUP(E259,Parámetros!$H$2:$I$4,2,0)</f>
        <v>#N/A</v>
      </c>
      <c r="G259" s="86"/>
      <c r="H259" s="86"/>
      <c r="I259" s="86"/>
      <c r="J259" s="88"/>
      <c r="K259" s="25" t="e">
        <f>VLOOKUP(A259,Parámetros!$E$2:$F$34,2,0)</f>
        <v>#N/A</v>
      </c>
      <c r="L259" s="86"/>
      <c r="M259" s="86"/>
      <c r="N259" s="86"/>
      <c r="O259" s="86"/>
      <c r="P259" s="81" t="e">
        <f>VLOOKUP(O259,Parámetros!$K$2:$L$3,2,0)</f>
        <v>#N/A</v>
      </c>
      <c r="Q259" s="88"/>
      <c r="R259" s="86"/>
      <c r="S259" s="86"/>
      <c r="T259" s="86"/>
      <c r="U259" s="86"/>
      <c r="V259" s="86"/>
      <c r="W259" s="93"/>
      <c r="X259" s="86"/>
      <c r="Y259" s="86"/>
      <c r="Z259" s="93"/>
      <c r="AA259" s="86"/>
      <c r="AB259" s="86"/>
      <c r="AC259" s="93"/>
      <c r="AD259" s="93"/>
      <c r="AE259" s="93"/>
      <c r="AF259" s="86"/>
      <c r="AG259" s="96"/>
      <c r="AH259" s="96"/>
      <c r="AI259" s="96"/>
    </row>
    <row r="260" spans="1:35">
      <c r="A260" s="83"/>
      <c r="B260" s="86"/>
      <c r="C260" s="25" t="e">
        <f>VLOOKUP(B260,'Código DIVIPOL'!$G$4:$H$1105,2,0)</f>
        <v>#N/A</v>
      </c>
      <c r="D260" s="86"/>
      <c r="E260" s="86"/>
      <c r="F260" s="19" t="e">
        <f>VLOOKUP(E260,Parámetros!$H$2:$I$4,2,0)</f>
        <v>#N/A</v>
      </c>
      <c r="G260" s="86"/>
      <c r="H260" s="86"/>
      <c r="I260" s="86"/>
      <c r="J260" s="88"/>
      <c r="K260" s="25" t="e">
        <f>VLOOKUP(A260,Parámetros!$E$2:$F$34,2,0)</f>
        <v>#N/A</v>
      </c>
      <c r="L260" s="86"/>
      <c r="M260" s="86"/>
      <c r="N260" s="86"/>
      <c r="O260" s="86"/>
      <c r="P260" s="81" t="e">
        <f>VLOOKUP(O260,Parámetros!$K$2:$L$3,2,0)</f>
        <v>#N/A</v>
      </c>
      <c r="Q260" s="88"/>
      <c r="R260" s="86"/>
      <c r="S260" s="86"/>
      <c r="T260" s="86"/>
      <c r="U260" s="86"/>
      <c r="V260" s="86"/>
      <c r="W260" s="93"/>
      <c r="X260" s="86"/>
      <c r="Y260" s="86"/>
      <c r="Z260" s="93"/>
      <c r="AA260" s="86"/>
      <c r="AB260" s="86"/>
      <c r="AC260" s="93"/>
      <c r="AD260" s="93"/>
      <c r="AE260" s="93"/>
      <c r="AF260" s="86"/>
      <c r="AG260" s="96"/>
      <c r="AH260" s="96"/>
      <c r="AI260" s="96"/>
    </row>
    <row r="261" spans="1:35">
      <c r="A261" s="83"/>
      <c r="B261" s="86"/>
      <c r="C261" s="25" t="e">
        <f>VLOOKUP(B261,'Código DIVIPOL'!$G$4:$H$1105,2,0)</f>
        <v>#N/A</v>
      </c>
      <c r="D261" s="86"/>
      <c r="E261" s="86"/>
      <c r="F261" s="19" t="e">
        <f>VLOOKUP(E261,Parámetros!$H$2:$I$4,2,0)</f>
        <v>#N/A</v>
      </c>
      <c r="G261" s="86"/>
      <c r="H261" s="86"/>
      <c r="I261" s="86"/>
      <c r="J261" s="88"/>
      <c r="K261" s="25" t="e">
        <f>VLOOKUP(A261,Parámetros!$E$2:$F$34,2,0)</f>
        <v>#N/A</v>
      </c>
      <c r="L261" s="86"/>
      <c r="M261" s="86"/>
      <c r="N261" s="86"/>
      <c r="O261" s="86"/>
      <c r="P261" s="81" t="e">
        <f>VLOOKUP(O261,Parámetros!$K$2:$L$3,2,0)</f>
        <v>#N/A</v>
      </c>
      <c r="Q261" s="88"/>
      <c r="R261" s="86"/>
      <c r="S261" s="86"/>
      <c r="T261" s="86"/>
      <c r="U261" s="86"/>
      <c r="V261" s="86"/>
      <c r="W261" s="93"/>
      <c r="X261" s="86"/>
      <c r="Y261" s="86"/>
      <c r="Z261" s="93"/>
      <c r="AA261" s="86"/>
      <c r="AB261" s="86"/>
      <c r="AC261" s="93"/>
      <c r="AD261" s="93"/>
      <c r="AE261" s="93"/>
      <c r="AF261" s="86"/>
      <c r="AG261" s="96"/>
      <c r="AH261" s="96"/>
      <c r="AI261" s="96"/>
    </row>
    <row r="262" spans="1:35">
      <c r="A262" s="83"/>
      <c r="B262" s="86"/>
      <c r="C262" s="25" t="e">
        <f>VLOOKUP(B262,'Código DIVIPOL'!$G$4:$H$1105,2,0)</f>
        <v>#N/A</v>
      </c>
      <c r="D262" s="86"/>
      <c r="E262" s="86"/>
      <c r="F262" s="19" t="e">
        <f>VLOOKUP(E262,Parámetros!$H$2:$I$4,2,0)</f>
        <v>#N/A</v>
      </c>
      <c r="G262" s="86"/>
      <c r="H262" s="86"/>
      <c r="I262" s="86"/>
      <c r="J262" s="88"/>
      <c r="K262" s="25" t="e">
        <f>VLOOKUP(A262,Parámetros!$E$2:$F$34,2,0)</f>
        <v>#N/A</v>
      </c>
      <c r="L262" s="86"/>
      <c r="M262" s="86"/>
      <c r="N262" s="86"/>
      <c r="O262" s="86"/>
      <c r="P262" s="81" t="e">
        <f>VLOOKUP(O262,Parámetros!$K$2:$L$3,2,0)</f>
        <v>#N/A</v>
      </c>
      <c r="Q262" s="88"/>
      <c r="R262" s="86"/>
      <c r="S262" s="86"/>
      <c r="T262" s="86"/>
      <c r="U262" s="86"/>
      <c r="V262" s="86"/>
      <c r="W262" s="93"/>
      <c r="X262" s="86"/>
      <c r="Y262" s="86"/>
      <c r="Z262" s="93"/>
      <c r="AA262" s="86"/>
      <c r="AB262" s="86"/>
      <c r="AC262" s="93"/>
      <c r="AD262" s="93"/>
      <c r="AE262" s="93"/>
      <c r="AF262" s="86"/>
      <c r="AG262" s="96"/>
      <c r="AH262" s="96"/>
      <c r="AI262" s="96"/>
    </row>
    <row r="263" spans="1:35">
      <c r="A263" s="83"/>
      <c r="B263" s="86"/>
      <c r="C263" s="25" t="e">
        <f>VLOOKUP(B263,'Código DIVIPOL'!$G$4:$H$1105,2,0)</f>
        <v>#N/A</v>
      </c>
      <c r="D263" s="86"/>
      <c r="E263" s="86"/>
      <c r="F263" s="19" t="e">
        <f>VLOOKUP(E263,Parámetros!$H$2:$I$4,2,0)</f>
        <v>#N/A</v>
      </c>
      <c r="G263" s="86"/>
      <c r="H263" s="86"/>
      <c r="I263" s="86"/>
      <c r="J263" s="88"/>
      <c r="K263" s="25" t="e">
        <f>VLOOKUP(A263,Parámetros!$E$2:$F$34,2,0)</f>
        <v>#N/A</v>
      </c>
      <c r="L263" s="86"/>
      <c r="M263" s="86"/>
      <c r="N263" s="86"/>
      <c r="O263" s="86"/>
      <c r="P263" s="81" t="e">
        <f>VLOOKUP(O263,Parámetros!$K$2:$L$3,2,0)</f>
        <v>#N/A</v>
      </c>
      <c r="Q263" s="88"/>
      <c r="R263" s="86"/>
      <c r="S263" s="86"/>
      <c r="T263" s="86"/>
      <c r="U263" s="86"/>
      <c r="V263" s="86"/>
      <c r="W263" s="93"/>
      <c r="X263" s="86"/>
      <c r="Y263" s="86"/>
      <c r="Z263" s="93"/>
      <c r="AA263" s="86"/>
      <c r="AB263" s="86"/>
      <c r="AC263" s="93"/>
      <c r="AD263" s="93"/>
      <c r="AE263" s="93"/>
      <c r="AF263" s="86"/>
      <c r="AG263" s="96"/>
      <c r="AH263" s="96"/>
      <c r="AI263" s="96"/>
    </row>
    <row r="264" spans="1:35">
      <c r="A264" s="83"/>
      <c r="B264" s="86"/>
      <c r="C264" s="25" t="e">
        <f>VLOOKUP(B264,'Código DIVIPOL'!$G$4:$H$1105,2,0)</f>
        <v>#N/A</v>
      </c>
      <c r="D264" s="86"/>
      <c r="E264" s="86"/>
      <c r="F264" s="19" t="e">
        <f>VLOOKUP(E264,Parámetros!$H$2:$I$4,2,0)</f>
        <v>#N/A</v>
      </c>
      <c r="G264" s="86"/>
      <c r="H264" s="86"/>
      <c r="I264" s="86"/>
      <c r="J264" s="88"/>
      <c r="K264" s="25" t="e">
        <f>VLOOKUP(A264,Parámetros!$E$2:$F$34,2,0)</f>
        <v>#N/A</v>
      </c>
      <c r="L264" s="86"/>
      <c r="M264" s="86"/>
      <c r="N264" s="86"/>
      <c r="O264" s="86"/>
      <c r="P264" s="81" t="e">
        <f>VLOOKUP(O264,Parámetros!$K$2:$L$3,2,0)</f>
        <v>#N/A</v>
      </c>
      <c r="Q264" s="88"/>
      <c r="R264" s="86"/>
      <c r="S264" s="86"/>
      <c r="T264" s="86"/>
      <c r="U264" s="86"/>
      <c r="V264" s="86"/>
      <c r="W264" s="93"/>
      <c r="X264" s="86"/>
      <c r="Y264" s="86"/>
      <c r="Z264" s="93"/>
      <c r="AA264" s="86"/>
      <c r="AB264" s="86"/>
      <c r="AC264" s="93"/>
      <c r="AD264" s="93"/>
      <c r="AE264" s="93"/>
      <c r="AF264" s="86"/>
      <c r="AG264" s="96"/>
      <c r="AH264" s="96"/>
      <c r="AI264" s="96"/>
    </row>
    <row r="265" spans="1:35">
      <c r="A265" s="83"/>
      <c r="B265" s="86"/>
      <c r="C265" s="25" t="e">
        <f>VLOOKUP(B265,'Código DIVIPOL'!$G$4:$H$1105,2,0)</f>
        <v>#N/A</v>
      </c>
      <c r="D265" s="86"/>
      <c r="E265" s="86"/>
      <c r="F265" s="19" t="e">
        <f>VLOOKUP(E265,Parámetros!$H$2:$I$4,2,0)</f>
        <v>#N/A</v>
      </c>
      <c r="G265" s="86"/>
      <c r="H265" s="86"/>
      <c r="I265" s="86"/>
      <c r="J265" s="88"/>
      <c r="K265" s="25" t="e">
        <f>VLOOKUP(A265,Parámetros!$E$2:$F$34,2,0)</f>
        <v>#N/A</v>
      </c>
      <c r="L265" s="86"/>
      <c r="M265" s="86"/>
      <c r="N265" s="86"/>
      <c r="O265" s="86"/>
      <c r="P265" s="81" t="e">
        <f>VLOOKUP(O265,Parámetros!$K$2:$L$3,2,0)</f>
        <v>#N/A</v>
      </c>
      <c r="Q265" s="88"/>
      <c r="R265" s="86"/>
      <c r="S265" s="86"/>
      <c r="T265" s="86"/>
      <c r="U265" s="86"/>
      <c r="V265" s="86"/>
      <c r="W265" s="93"/>
      <c r="X265" s="86"/>
      <c r="Y265" s="86"/>
      <c r="Z265" s="93"/>
      <c r="AA265" s="86"/>
      <c r="AB265" s="86"/>
      <c r="AC265" s="93"/>
      <c r="AD265" s="93"/>
      <c r="AE265" s="93"/>
      <c r="AF265" s="86"/>
      <c r="AG265" s="96"/>
      <c r="AH265" s="96"/>
      <c r="AI265" s="96"/>
    </row>
    <row r="266" spans="1:35">
      <c r="A266" s="83"/>
      <c r="B266" s="86"/>
      <c r="C266" s="25" t="e">
        <f>VLOOKUP(B266,'Código DIVIPOL'!$G$4:$H$1105,2,0)</f>
        <v>#N/A</v>
      </c>
      <c r="D266" s="86"/>
      <c r="E266" s="86"/>
      <c r="F266" s="19" t="e">
        <f>VLOOKUP(E266,Parámetros!$H$2:$I$4,2,0)</f>
        <v>#N/A</v>
      </c>
      <c r="G266" s="86"/>
      <c r="H266" s="86"/>
      <c r="I266" s="86"/>
      <c r="J266" s="88"/>
      <c r="K266" s="25" t="e">
        <f>VLOOKUP(A266,Parámetros!$E$2:$F$34,2,0)</f>
        <v>#N/A</v>
      </c>
      <c r="L266" s="86"/>
      <c r="M266" s="86"/>
      <c r="N266" s="86"/>
      <c r="O266" s="86"/>
      <c r="P266" s="81" t="e">
        <f>VLOOKUP(O266,Parámetros!$K$2:$L$3,2,0)</f>
        <v>#N/A</v>
      </c>
      <c r="Q266" s="88"/>
      <c r="R266" s="86"/>
      <c r="S266" s="86"/>
      <c r="T266" s="86"/>
      <c r="U266" s="86"/>
      <c r="V266" s="86"/>
      <c r="W266" s="93"/>
      <c r="X266" s="86"/>
      <c r="Y266" s="86"/>
      <c r="Z266" s="93"/>
      <c r="AA266" s="86"/>
      <c r="AB266" s="86"/>
      <c r="AC266" s="93"/>
      <c r="AD266" s="93"/>
      <c r="AE266" s="93"/>
      <c r="AF266" s="86"/>
      <c r="AG266" s="96"/>
      <c r="AH266" s="96"/>
      <c r="AI266" s="96"/>
    </row>
    <row r="267" spans="1:35">
      <c r="A267" s="83"/>
      <c r="B267" s="86"/>
      <c r="C267" s="25" t="e">
        <f>VLOOKUP(B267,'Código DIVIPOL'!$G$4:$H$1105,2,0)</f>
        <v>#N/A</v>
      </c>
      <c r="D267" s="86"/>
      <c r="E267" s="86"/>
      <c r="F267" s="19" t="e">
        <f>VLOOKUP(E267,Parámetros!$H$2:$I$4,2,0)</f>
        <v>#N/A</v>
      </c>
      <c r="G267" s="86"/>
      <c r="H267" s="86"/>
      <c r="I267" s="86"/>
      <c r="J267" s="88"/>
      <c r="K267" s="25" t="e">
        <f>VLOOKUP(A267,Parámetros!$E$2:$F$34,2,0)</f>
        <v>#N/A</v>
      </c>
      <c r="L267" s="86"/>
      <c r="M267" s="86"/>
      <c r="N267" s="86"/>
      <c r="O267" s="86"/>
      <c r="P267" s="81" t="e">
        <f>VLOOKUP(O267,Parámetros!$K$2:$L$3,2,0)</f>
        <v>#N/A</v>
      </c>
      <c r="Q267" s="88"/>
      <c r="R267" s="86"/>
      <c r="S267" s="86"/>
      <c r="T267" s="86"/>
      <c r="U267" s="86"/>
      <c r="V267" s="86"/>
      <c r="W267" s="93"/>
      <c r="X267" s="86"/>
      <c r="Y267" s="86"/>
      <c r="Z267" s="93"/>
      <c r="AA267" s="86"/>
      <c r="AB267" s="86"/>
      <c r="AC267" s="93"/>
      <c r="AD267" s="93"/>
      <c r="AE267" s="93"/>
      <c r="AF267" s="86"/>
      <c r="AG267" s="96"/>
      <c r="AH267" s="96"/>
      <c r="AI267" s="96"/>
    </row>
    <row r="268" spans="1:35">
      <c r="A268" s="83"/>
      <c r="B268" s="86"/>
      <c r="C268" s="25" t="e">
        <f>VLOOKUP(B268,'Código DIVIPOL'!$G$4:$H$1105,2,0)</f>
        <v>#N/A</v>
      </c>
      <c r="D268" s="86"/>
      <c r="E268" s="86"/>
      <c r="F268" s="19" t="e">
        <f>VLOOKUP(E268,Parámetros!$H$2:$I$4,2,0)</f>
        <v>#N/A</v>
      </c>
      <c r="G268" s="86"/>
      <c r="H268" s="86"/>
      <c r="I268" s="86"/>
      <c r="J268" s="88"/>
      <c r="K268" s="25" t="e">
        <f>VLOOKUP(A268,Parámetros!$E$2:$F$34,2,0)</f>
        <v>#N/A</v>
      </c>
      <c r="L268" s="86"/>
      <c r="M268" s="86"/>
      <c r="N268" s="86"/>
      <c r="O268" s="86"/>
      <c r="P268" s="81" t="e">
        <f>VLOOKUP(O268,Parámetros!$K$2:$L$3,2,0)</f>
        <v>#N/A</v>
      </c>
      <c r="Q268" s="88"/>
      <c r="R268" s="86"/>
      <c r="S268" s="86"/>
      <c r="T268" s="86"/>
      <c r="U268" s="86"/>
      <c r="V268" s="86"/>
      <c r="W268" s="93"/>
      <c r="X268" s="86"/>
      <c r="Y268" s="86"/>
      <c r="Z268" s="93"/>
      <c r="AA268" s="86"/>
      <c r="AB268" s="86"/>
      <c r="AC268" s="93"/>
      <c r="AD268" s="93"/>
      <c r="AE268" s="93"/>
      <c r="AF268" s="86"/>
      <c r="AG268" s="96"/>
      <c r="AH268" s="96"/>
      <c r="AI268" s="96"/>
    </row>
    <row r="269" spans="1:35">
      <c r="A269" s="83"/>
      <c r="B269" s="86"/>
      <c r="C269" s="25" t="e">
        <f>VLOOKUP(B269,'Código DIVIPOL'!$G$4:$H$1105,2,0)</f>
        <v>#N/A</v>
      </c>
      <c r="D269" s="86"/>
      <c r="E269" s="86"/>
      <c r="F269" s="19" t="e">
        <f>VLOOKUP(E269,Parámetros!$H$2:$I$4,2,0)</f>
        <v>#N/A</v>
      </c>
      <c r="G269" s="86"/>
      <c r="H269" s="86"/>
      <c r="I269" s="86"/>
      <c r="J269" s="88"/>
      <c r="K269" s="25" t="e">
        <f>VLOOKUP(A269,Parámetros!$E$2:$F$34,2,0)</f>
        <v>#N/A</v>
      </c>
      <c r="L269" s="86"/>
      <c r="M269" s="86"/>
      <c r="N269" s="86"/>
      <c r="O269" s="86"/>
      <c r="P269" s="81" t="e">
        <f>VLOOKUP(O269,Parámetros!$K$2:$L$3,2,0)</f>
        <v>#N/A</v>
      </c>
      <c r="Q269" s="88"/>
      <c r="R269" s="86"/>
      <c r="S269" s="86"/>
      <c r="T269" s="86"/>
      <c r="U269" s="86"/>
      <c r="V269" s="86"/>
      <c r="W269" s="93"/>
      <c r="X269" s="86"/>
      <c r="Y269" s="86"/>
      <c r="Z269" s="93"/>
      <c r="AA269" s="86"/>
      <c r="AB269" s="86"/>
      <c r="AC269" s="93"/>
      <c r="AD269" s="93"/>
      <c r="AE269" s="93"/>
      <c r="AF269" s="86"/>
      <c r="AG269" s="96"/>
      <c r="AH269" s="96"/>
      <c r="AI269" s="96"/>
    </row>
    <row r="270" spans="1:35">
      <c r="A270" s="83"/>
      <c r="B270" s="86"/>
      <c r="C270" s="25" t="e">
        <f>VLOOKUP(B270,'Código DIVIPOL'!$G$4:$H$1105,2,0)</f>
        <v>#N/A</v>
      </c>
      <c r="D270" s="86"/>
      <c r="E270" s="86"/>
      <c r="F270" s="19" t="e">
        <f>VLOOKUP(E270,Parámetros!$H$2:$I$4,2,0)</f>
        <v>#N/A</v>
      </c>
      <c r="G270" s="86"/>
      <c r="H270" s="86"/>
      <c r="I270" s="86"/>
      <c r="J270" s="88"/>
      <c r="K270" s="25" t="e">
        <f>VLOOKUP(A270,Parámetros!$E$2:$F$34,2,0)</f>
        <v>#N/A</v>
      </c>
      <c r="L270" s="86"/>
      <c r="M270" s="86"/>
      <c r="N270" s="86"/>
      <c r="O270" s="86"/>
      <c r="P270" s="81" t="e">
        <f>VLOOKUP(O270,Parámetros!$K$2:$L$3,2,0)</f>
        <v>#N/A</v>
      </c>
      <c r="Q270" s="88"/>
      <c r="R270" s="86"/>
      <c r="S270" s="86"/>
      <c r="T270" s="86"/>
      <c r="U270" s="86"/>
      <c r="V270" s="86"/>
      <c r="W270" s="93"/>
      <c r="X270" s="86"/>
      <c r="Y270" s="86"/>
      <c r="Z270" s="93"/>
      <c r="AA270" s="86"/>
      <c r="AB270" s="86"/>
      <c r="AC270" s="93"/>
      <c r="AD270" s="93"/>
      <c r="AE270" s="93"/>
      <c r="AF270" s="86"/>
      <c r="AG270" s="96"/>
      <c r="AH270" s="96"/>
      <c r="AI270" s="96"/>
    </row>
    <row r="271" spans="1:35">
      <c r="A271" s="83"/>
      <c r="B271" s="86"/>
      <c r="C271" s="25" t="e">
        <f>VLOOKUP(B271,'Código DIVIPOL'!$G$4:$H$1105,2,0)</f>
        <v>#N/A</v>
      </c>
      <c r="D271" s="86"/>
      <c r="E271" s="86"/>
      <c r="F271" s="19" t="e">
        <f>VLOOKUP(E271,Parámetros!$H$2:$I$4,2,0)</f>
        <v>#N/A</v>
      </c>
      <c r="G271" s="86"/>
      <c r="H271" s="86"/>
      <c r="I271" s="86"/>
      <c r="J271" s="88"/>
      <c r="K271" s="25" t="e">
        <f>VLOOKUP(A271,Parámetros!$E$2:$F$34,2,0)</f>
        <v>#N/A</v>
      </c>
      <c r="L271" s="86"/>
      <c r="M271" s="86"/>
      <c r="N271" s="86"/>
      <c r="O271" s="86"/>
      <c r="P271" s="81" t="e">
        <f>VLOOKUP(O271,Parámetros!$K$2:$L$3,2,0)</f>
        <v>#N/A</v>
      </c>
      <c r="Q271" s="88"/>
      <c r="R271" s="86"/>
      <c r="S271" s="86"/>
      <c r="T271" s="86"/>
      <c r="U271" s="86"/>
      <c r="V271" s="86"/>
      <c r="W271" s="93"/>
      <c r="X271" s="86"/>
      <c r="Y271" s="86"/>
      <c r="Z271" s="93"/>
      <c r="AA271" s="86"/>
      <c r="AB271" s="86"/>
      <c r="AC271" s="93"/>
      <c r="AD271" s="93"/>
      <c r="AE271" s="93"/>
      <c r="AF271" s="86"/>
      <c r="AG271" s="96"/>
      <c r="AH271" s="96"/>
      <c r="AI271" s="96"/>
    </row>
    <row r="272" spans="1:35">
      <c r="A272" s="83"/>
      <c r="B272" s="86"/>
      <c r="C272" s="25" t="e">
        <f>VLOOKUP(B272,'Código DIVIPOL'!$G$4:$H$1105,2,0)</f>
        <v>#N/A</v>
      </c>
      <c r="D272" s="86"/>
      <c r="E272" s="86"/>
      <c r="F272" s="19" t="e">
        <f>VLOOKUP(E272,Parámetros!$H$2:$I$4,2,0)</f>
        <v>#N/A</v>
      </c>
      <c r="G272" s="86"/>
      <c r="H272" s="86"/>
      <c r="I272" s="86"/>
      <c r="J272" s="88"/>
      <c r="K272" s="25" t="e">
        <f>VLOOKUP(A272,Parámetros!$E$2:$F$34,2,0)</f>
        <v>#N/A</v>
      </c>
      <c r="L272" s="86"/>
      <c r="M272" s="86"/>
      <c r="N272" s="86"/>
      <c r="O272" s="86"/>
      <c r="P272" s="81" t="e">
        <f>VLOOKUP(O272,Parámetros!$K$2:$L$3,2,0)</f>
        <v>#N/A</v>
      </c>
      <c r="Q272" s="88"/>
      <c r="R272" s="86"/>
      <c r="S272" s="86"/>
      <c r="T272" s="86"/>
      <c r="U272" s="86"/>
      <c r="V272" s="86"/>
      <c r="W272" s="93"/>
      <c r="X272" s="86"/>
      <c r="Y272" s="86"/>
      <c r="Z272" s="93"/>
      <c r="AA272" s="86"/>
      <c r="AB272" s="86"/>
      <c r="AC272" s="93"/>
      <c r="AD272" s="93"/>
      <c r="AE272" s="93"/>
      <c r="AF272" s="86"/>
      <c r="AG272" s="96"/>
      <c r="AH272" s="96"/>
      <c r="AI272" s="96"/>
    </row>
    <row r="273" spans="1:35">
      <c r="A273" s="83"/>
      <c r="B273" s="86"/>
      <c r="C273" s="25" t="e">
        <f>VLOOKUP(B273,'Código DIVIPOL'!$G$4:$H$1105,2,0)</f>
        <v>#N/A</v>
      </c>
      <c r="D273" s="86"/>
      <c r="E273" s="86"/>
      <c r="F273" s="19" t="e">
        <f>VLOOKUP(E273,Parámetros!$H$2:$I$4,2,0)</f>
        <v>#N/A</v>
      </c>
      <c r="G273" s="86"/>
      <c r="H273" s="86"/>
      <c r="I273" s="86"/>
      <c r="J273" s="88"/>
      <c r="K273" s="25" t="e">
        <f>VLOOKUP(A273,Parámetros!$E$2:$F$34,2,0)</f>
        <v>#N/A</v>
      </c>
      <c r="L273" s="86"/>
      <c r="M273" s="86"/>
      <c r="N273" s="86"/>
      <c r="O273" s="86"/>
      <c r="P273" s="81" t="e">
        <f>VLOOKUP(O273,Parámetros!$K$2:$L$3,2,0)</f>
        <v>#N/A</v>
      </c>
      <c r="Q273" s="88"/>
      <c r="R273" s="86"/>
      <c r="S273" s="86"/>
      <c r="T273" s="86"/>
      <c r="U273" s="86"/>
      <c r="V273" s="86"/>
      <c r="W273" s="93"/>
      <c r="X273" s="86"/>
      <c r="Y273" s="86"/>
      <c r="Z273" s="93"/>
      <c r="AA273" s="86"/>
      <c r="AB273" s="86"/>
      <c r="AC273" s="93"/>
      <c r="AD273" s="93"/>
      <c r="AE273" s="93"/>
      <c r="AF273" s="86"/>
      <c r="AG273" s="96"/>
      <c r="AH273" s="96"/>
      <c r="AI273" s="96"/>
    </row>
    <row r="274" spans="1:35">
      <c r="A274" s="83"/>
      <c r="B274" s="86"/>
      <c r="C274" s="25" t="e">
        <f>VLOOKUP(B274,'Código DIVIPOL'!$G$4:$H$1105,2,0)</f>
        <v>#N/A</v>
      </c>
      <c r="D274" s="86"/>
      <c r="E274" s="86"/>
      <c r="F274" s="19" t="e">
        <f>VLOOKUP(E274,Parámetros!$H$2:$I$4,2,0)</f>
        <v>#N/A</v>
      </c>
      <c r="G274" s="86"/>
      <c r="H274" s="86"/>
      <c r="I274" s="86"/>
      <c r="J274" s="88"/>
      <c r="K274" s="25" t="e">
        <f>VLOOKUP(A274,Parámetros!$E$2:$F$34,2,0)</f>
        <v>#N/A</v>
      </c>
      <c r="L274" s="86"/>
      <c r="M274" s="86"/>
      <c r="N274" s="86"/>
      <c r="O274" s="86"/>
      <c r="P274" s="81" t="e">
        <f>VLOOKUP(O274,Parámetros!$K$2:$L$3,2,0)</f>
        <v>#N/A</v>
      </c>
      <c r="Q274" s="88"/>
      <c r="R274" s="86"/>
      <c r="S274" s="86"/>
      <c r="T274" s="86"/>
      <c r="U274" s="86"/>
      <c r="V274" s="86"/>
      <c r="W274" s="93"/>
      <c r="X274" s="86"/>
      <c r="Y274" s="86"/>
      <c r="Z274" s="93"/>
      <c r="AA274" s="86"/>
      <c r="AB274" s="86"/>
      <c r="AC274" s="93"/>
      <c r="AD274" s="93"/>
      <c r="AE274" s="93"/>
      <c r="AF274" s="86"/>
      <c r="AG274" s="96"/>
      <c r="AH274" s="96"/>
      <c r="AI274" s="96"/>
    </row>
    <row r="275" spans="1:35">
      <c r="A275" s="83"/>
      <c r="B275" s="86"/>
      <c r="C275" s="25" t="e">
        <f>VLOOKUP(B275,'Código DIVIPOL'!$G$4:$H$1105,2,0)</f>
        <v>#N/A</v>
      </c>
      <c r="D275" s="86"/>
      <c r="E275" s="86"/>
      <c r="F275" s="19" t="e">
        <f>VLOOKUP(E275,Parámetros!$H$2:$I$4,2,0)</f>
        <v>#N/A</v>
      </c>
      <c r="G275" s="86"/>
      <c r="H275" s="86"/>
      <c r="I275" s="86"/>
      <c r="J275" s="88"/>
      <c r="K275" s="25" t="e">
        <f>VLOOKUP(A275,Parámetros!$E$2:$F$34,2,0)</f>
        <v>#N/A</v>
      </c>
      <c r="L275" s="86"/>
      <c r="M275" s="86"/>
      <c r="N275" s="86"/>
      <c r="O275" s="86"/>
      <c r="P275" s="81" t="e">
        <f>VLOOKUP(O275,Parámetros!$K$2:$L$3,2,0)</f>
        <v>#N/A</v>
      </c>
      <c r="Q275" s="88"/>
      <c r="R275" s="86"/>
      <c r="S275" s="86"/>
      <c r="T275" s="86"/>
      <c r="U275" s="86"/>
      <c r="V275" s="86"/>
      <c r="W275" s="93"/>
      <c r="X275" s="86"/>
      <c r="Y275" s="86"/>
      <c r="Z275" s="93"/>
      <c r="AA275" s="86"/>
      <c r="AB275" s="86"/>
      <c r="AC275" s="93"/>
      <c r="AD275" s="93"/>
      <c r="AE275" s="93"/>
      <c r="AF275" s="86"/>
      <c r="AG275" s="96"/>
      <c r="AH275" s="96"/>
      <c r="AI275" s="96"/>
    </row>
    <row r="276" spans="1:35">
      <c r="A276" s="83"/>
      <c r="B276" s="86"/>
      <c r="C276" s="25" t="e">
        <f>VLOOKUP(B276,'Código DIVIPOL'!$G$4:$H$1105,2,0)</f>
        <v>#N/A</v>
      </c>
      <c r="D276" s="86"/>
      <c r="E276" s="86"/>
      <c r="F276" s="19" t="e">
        <f>VLOOKUP(E276,Parámetros!$H$2:$I$4,2,0)</f>
        <v>#N/A</v>
      </c>
      <c r="G276" s="86"/>
      <c r="H276" s="86"/>
      <c r="I276" s="86"/>
      <c r="J276" s="88"/>
      <c r="K276" s="25" t="e">
        <f>VLOOKUP(A276,Parámetros!$E$2:$F$34,2,0)</f>
        <v>#N/A</v>
      </c>
      <c r="L276" s="86"/>
      <c r="M276" s="86"/>
      <c r="N276" s="86"/>
      <c r="O276" s="86"/>
      <c r="P276" s="81" t="e">
        <f>VLOOKUP(O276,Parámetros!$K$2:$L$3,2,0)</f>
        <v>#N/A</v>
      </c>
      <c r="Q276" s="88"/>
      <c r="R276" s="86"/>
      <c r="S276" s="86"/>
      <c r="T276" s="86"/>
      <c r="U276" s="86"/>
      <c r="V276" s="86"/>
      <c r="W276" s="93"/>
      <c r="X276" s="86"/>
      <c r="Y276" s="86"/>
      <c r="Z276" s="93"/>
      <c r="AA276" s="86"/>
      <c r="AB276" s="86"/>
      <c r="AC276" s="93"/>
      <c r="AD276" s="93"/>
      <c r="AE276" s="93"/>
      <c r="AF276" s="86"/>
      <c r="AG276" s="96"/>
      <c r="AH276" s="96"/>
      <c r="AI276" s="96"/>
    </row>
    <row r="277" spans="1:35">
      <c r="A277" s="83"/>
      <c r="B277" s="86"/>
      <c r="C277" s="25" t="e">
        <f>VLOOKUP(B277,'Código DIVIPOL'!$G$4:$H$1105,2,0)</f>
        <v>#N/A</v>
      </c>
      <c r="D277" s="86"/>
      <c r="E277" s="86"/>
      <c r="F277" s="19" t="e">
        <f>VLOOKUP(E277,Parámetros!$H$2:$I$4,2,0)</f>
        <v>#N/A</v>
      </c>
      <c r="G277" s="86"/>
      <c r="H277" s="86"/>
      <c r="I277" s="86"/>
      <c r="J277" s="88"/>
      <c r="K277" s="25" t="e">
        <f>VLOOKUP(A277,Parámetros!$E$2:$F$34,2,0)</f>
        <v>#N/A</v>
      </c>
      <c r="L277" s="86"/>
      <c r="M277" s="86"/>
      <c r="N277" s="86"/>
      <c r="O277" s="86"/>
      <c r="P277" s="81" t="e">
        <f>VLOOKUP(O277,Parámetros!$K$2:$L$3,2,0)</f>
        <v>#N/A</v>
      </c>
      <c r="Q277" s="88"/>
      <c r="R277" s="86"/>
      <c r="S277" s="86"/>
      <c r="T277" s="86"/>
      <c r="U277" s="86"/>
      <c r="V277" s="86"/>
      <c r="W277" s="93"/>
      <c r="X277" s="86"/>
      <c r="Y277" s="86"/>
      <c r="Z277" s="93"/>
      <c r="AA277" s="86"/>
      <c r="AB277" s="86"/>
      <c r="AC277" s="93"/>
      <c r="AD277" s="93"/>
      <c r="AE277" s="93"/>
      <c r="AF277" s="86"/>
      <c r="AG277" s="96"/>
      <c r="AH277" s="96"/>
      <c r="AI277" s="96"/>
    </row>
    <row r="278" spans="1:35">
      <c r="A278" s="83"/>
      <c r="B278" s="86"/>
      <c r="C278" s="25" t="e">
        <f>VLOOKUP(B278,'Código DIVIPOL'!$G$4:$H$1105,2,0)</f>
        <v>#N/A</v>
      </c>
      <c r="D278" s="86"/>
      <c r="E278" s="86"/>
      <c r="F278" s="19" t="e">
        <f>VLOOKUP(E278,Parámetros!$H$2:$I$4,2,0)</f>
        <v>#N/A</v>
      </c>
      <c r="G278" s="86"/>
      <c r="H278" s="86"/>
      <c r="I278" s="86"/>
      <c r="J278" s="88"/>
      <c r="K278" s="25" t="e">
        <f>VLOOKUP(A278,Parámetros!$E$2:$F$34,2,0)</f>
        <v>#N/A</v>
      </c>
      <c r="L278" s="86"/>
      <c r="M278" s="86"/>
      <c r="N278" s="86"/>
      <c r="O278" s="86"/>
      <c r="P278" s="81" t="e">
        <f>VLOOKUP(O278,Parámetros!$K$2:$L$3,2,0)</f>
        <v>#N/A</v>
      </c>
      <c r="Q278" s="88"/>
      <c r="R278" s="86"/>
      <c r="S278" s="86"/>
      <c r="T278" s="86"/>
      <c r="U278" s="86"/>
      <c r="V278" s="86"/>
      <c r="W278" s="93"/>
      <c r="X278" s="86"/>
      <c r="Y278" s="86"/>
      <c r="Z278" s="93"/>
      <c r="AA278" s="86"/>
      <c r="AB278" s="86"/>
      <c r="AC278" s="93"/>
      <c r="AD278" s="93"/>
      <c r="AE278" s="93"/>
      <c r="AF278" s="86"/>
      <c r="AG278" s="96"/>
      <c r="AH278" s="96"/>
      <c r="AI278" s="96"/>
    </row>
    <row r="279" spans="1:35">
      <c r="A279" s="83"/>
      <c r="B279" s="86"/>
      <c r="C279" s="25" t="e">
        <f>VLOOKUP(B279,'Código DIVIPOL'!$G$4:$H$1105,2,0)</f>
        <v>#N/A</v>
      </c>
      <c r="D279" s="86"/>
      <c r="E279" s="86"/>
      <c r="F279" s="19" t="e">
        <f>VLOOKUP(E279,Parámetros!$H$2:$I$4,2,0)</f>
        <v>#N/A</v>
      </c>
      <c r="G279" s="86"/>
      <c r="H279" s="86"/>
      <c r="I279" s="86"/>
      <c r="J279" s="88"/>
      <c r="K279" s="25" t="e">
        <f>VLOOKUP(A279,Parámetros!$E$2:$F$34,2,0)</f>
        <v>#N/A</v>
      </c>
      <c r="L279" s="86"/>
      <c r="M279" s="86"/>
      <c r="N279" s="86"/>
      <c r="O279" s="86"/>
      <c r="P279" s="81" t="e">
        <f>VLOOKUP(O279,Parámetros!$K$2:$L$3,2,0)</f>
        <v>#N/A</v>
      </c>
      <c r="Q279" s="88"/>
      <c r="R279" s="86"/>
      <c r="S279" s="86"/>
      <c r="T279" s="86"/>
      <c r="U279" s="86"/>
      <c r="V279" s="86"/>
      <c r="W279" s="93"/>
      <c r="X279" s="86"/>
      <c r="Y279" s="86"/>
      <c r="Z279" s="93"/>
      <c r="AA279" s="86"/>
      <c r="AB279" s="86"/>
      <c r="AC279" s="93"/>
      <c r="AD279" s="93"/>
      <c r="AE279" s="93"/>
      <c r="AF279" s="86"/>
      <c r="AG279" s="96"/>
      <c r="AH279" s="96"/>
      <c r="AI279" s="96"/>
    </row>
    <row r="280" spans="1:35">
      <c r="A280" s="83"/>
      <c r="B280" s="86"/>
      <c r="C280" s="25" t="e">
        <f>VLOOKUP(B280,'Código DIVIPOL'!$G$4:$H$1105,2,0)</f>
        <v>#N/A</v>
      </c>
      <c r="D280" s="86"/>
      <c r="E280" s="86"/>
      <c r="F280" s="19" t="e">
        <f>VLOOKUP(E280,Parámetros!$H$2:$I$4,2,0)</f>
        <v>#N/A</v>
      </c>
      <c r="G280" s="86"/>
      <c r="H280" s="86"/>
      <c r="I280" s="86"/>
      <c r="J280" s="88"/>
      <c r="K280" s="25" t="e">
        <f>VLOOKUP(A280,Parámetros!$E$2:$F$34,2,0)</f>
        <v>#N/A</v>
      </c>
      <c r="L280" s="86"/>
      <c r="M280" s="86"/>
      <c r="N280" s="86"/>
      <c r="O280" s="86"/>
      <c r="P280" s="81" t="e">
        <f>VLOOKUP(O280,Parámetros!$K$2:$L$3,2,0)</f>
        <v>#N/A</v>
      </c>
      <c r="Q280" s="88"/>
      <c r="R280" s="86"/>
      <c r="S280" s="86"/>
      <c r="T280" s="86"/>
      <c r="U280" s="86"/>
      <c r="V280" s="86"/>
      <c r="W280" s="93"/>
      <c r="X280" s="86"/>
      <c r="Y280" s="86"/>
      <c r="Z280" s="93"/>
      <c r="AA280" s="86"/>
      <c r="AB280" s="86"/>
      <c r="AC280" s="93"/>
      <c r="AD280" s="93"/>
      <c r="AE280" s="93"/>
      <c r="AF280" s="86"/>
      <c r="AG280" s="96"/>
      <c r="AH280" s="96"/>
      <c r="AI280" s="96"/>
    </row>
    <row r="281" spans="1:35">
      <c r="A281" s="83"/>
      <c r="B281" s="86"/>
      <c r="C281" s="25" t="e">
        <f>VLOOKUP(B281,'Código DIVIPOL'!$G$4:$H$1105,2,0)</f>
        <v>#N/A</v>
      </c>
      <c r="D281" s="86"/>
      <c r="E281" s="86"/>
      <c r="F281" s="19" t="e">
        <f>VLOOKUP(E281,Parámetros!$H$2:$I$4,2,0)</f>
        <v>#N/A</v>
      </c>
      <c r="G281" s="86"/>
      <c r="H281" s="86"/>
      <c r="I281" s="86"/>
      <c r="J281" s="88"/>
      <c r="K281" s="25" t="e">
        <f>VLOOKUP(A281,Parámetros!$E$2:$F$34,2,0)</f>
        <v>#N/A</v>
      </c>
      <c r="L281" s="86"/>
      <c r="M281" s="86"/>
      <c r="N281" s="86"/>
      <c r="O281" s="86"/>
      <c r="P281" s="81" t="e">
        <f>VLOOKUP(O281,Parámetros!$K$2:$L$3,2,0)</f>
        <v>#N/A</v>
      </c>
      <c r="Q281" s="88"/>
      <c r="R281" s="86"/>
      <c r="S281" s="86"/>
      <c r="T281" s="86"/>
      <c r="U281" s="86"/>
      <c r="V281" s="86"/>
      <c r="W281" s="93"/>
      <c r="X281" s="86"/>
      <c r="Y281" s="86"/>
      <c r="Z281" s="93"/>
      <c r="AA281" s="86"/>
      <c r="AB281" s="86"/>
      <c r="AC281" s="93"/>
      <c r="AD281" s="93"/>
      <c r="AE281" s="93"/>
      <c r="AF281" s="86"/>
      <c r="AG281" s="96"/>
      <c r="AH281" s="96"/>
      <c r="AI281" s="96"/>
    </row>
    <row r="282" spans="1:35">
      <c r="A282" s="83"/>
      <c r="B282" s="86"/>
      <c r="C282" s="25" t="e">
        <f>VLOOKUP(B282,'Código DIVIPOL'!$G$4:$H$1105,2,0)</f>
        <v>#N/A</v>
      </c>
      <c r="D282" s="86"/>
      <c r="E282" s="86"/>
      <c r="F282" s="19" t="e">
        <f>VLOOKUP(E282,Parámetros!$H$2:$I$4,2,0)</f>
        <v>#N/A</v>
      </c>
      <c r="G282" s="86"/>
      <c r="H282" s="86"/>
      <c r="I282" s="86"/>
      <c r="J282" s="88"/>
      <c r="K282" s="25" t="e">
        <f>VLOOKUP(A282,Parámetros!$E$2:$F$34,2,0)</f>
        <v>#N/A</v>
      </c>
      <c r="L282" s="86"/>
      <c r="M282" s="86"/>
      <c r="N282" s="86"/>
      <c r="O282" s="86"/>
      <c r="P282" s="81" t="e">
        <f>VLOOKUP(O282,Parámetros!$K$2:$L$3,2,0)</f>
        <v>#N/A</v>
      </c>
      <c r="Q282" s="88"/>
      <c r="R282" s="86"/>
      <c r="S282" s="86"/>
      <c r="T282" s="86"/>
      <c r="U282" s="86"/>
      <c r="V282" s="86"/>
      <c r="W282" s="93"/>
      <c r="X282" s="86"/>
      <c r="Y282" s="86"/>
      <c r="Z282" s="93"/>
      <c r="AA282" s="86"/>
      <c r="AB282" s="86"/>
      <c r="AC282" s="93"/>
      <c r="AD282" s="93"/>
      <c r="AE282" s="93"/>
      <c r="AF282" s="86"/>
      <c r="AG282" s="96"/>
      <c r="AH282" s="96"/>
      <c r="AI282" s="96"/>
    </row>
    <row r="283" spans="1:35">
      <c r="A283" s="83"/>
      <c r="B283" s="86"/>
      <c r="C283" s="25" t="e">
        <f>VLOOKUP(B283,'Código DIVIPOL'!$G$4:$H$1105,2,0)</f>
        <v>#N/A</v>
      </c>
      <c r="D283" s="86"/>
      <c r="E283" s="86"/>
      <c r="F283" s="19" t="e">
        <f>VLOOKUP(E283,Parámetros!$H$2:$I$4,2,0)</f>
        <v>#N/A</v>
      </c>
      <c r="G283" s="86"/>
      <c r="H283" s="86"/>
      <c r="I283" s="86"/>
      <c r="J283" s="88"/>
      <c r="K283" s="25" t="e">
        <f>VLOOKUP(A283,Parámetros!$E$2:$F$34,2,0)</f>
        <v>#N/A</v>
      </c>
      <c r="L283" s="86"/>
      <c r="M283" s="86"/>
      <c r="N283" s="86"/>
      <c r="O283" s="86"/>
      <c r="P283" s="81" t="e">
        <f>VLOOKUP(O283,Parámetros!$K$2:$L$3,2,0)</f>
        <v>#N/A</v>
      </c>
      <c r="Q283" s="88"/>
      <c r="R283" s="86"/>
      <c r="S283" s="86"/>
      <c r="T283" s="86"/>
      <c r="U283" s="86"/>
      <c r="V283" s="86"/>
      <c r="W283" s="93"/>
      <c r="X283" s="86"/>
      <c r="Y283" s="86"/>
      <c r="Z283" s="93"/>
      <c r="AA283" s="86"/>
      <c r="AB283" s="86"/>
      <c r="AC283" s="93"/>
      <c r="AD283" s="93"/>
      <c r="AE283" s="93"/>
      <c r="AF283" s="86"/>
      <c r="AG283" s="96"/>
      <c r="AH283" s="96"/>
      <c r="AI283" s="96"/>
    </row>
    <row r="284" spans="1:35">
      <c r="A284" s="83"/>
      <c r="B284" s="86"/>
      <c r="C284" s="25" t="e">
        <f>VLOOKUP(B284,'Código DIVIPOL'!$G$4:$H$1105,2,0)</f>
        <v>#N/A</v>
      </c>
      <c r="D284" s="86"/>
      <c r="E284" s="86"/>
      <c r="F284" s="19" t="e">
        <f>VLOOKUP(E284,Parámetros!$H$2:$I$4,2,0)</f>
        <v>#N/A</v>
      </c>
      <c r="G284" s="86"/>
      <c r="H284" s="86"/>
      <c r="I284" s="86"/>
      <c r="J284" s="88"/>
      <c r="K284" s="25" t="e">
        <f>VLOOKUP(A284,Parámetros!$E$2:$F$34,2,0)</f>
        <v>#N/A</v>
      </c>
      <c r="L284" s="86"/>
      <c r="M284" s="86"/>
      <c r="N284" s="86"/>
      <c r="O284" s="86"/>
      <c r="P284" s="81" t="e">
        <f>VLOOKUP(O284,Parámetros!$K$2:$L$3,2,0)</f>
        <v>#N/A</v>
      </c>
      <c r="Q284" s="88"/>
      <c r="R284" s="86"/>
      <c r="S284" s="86"/>
      <c r="T284" s="86"/>
      <c r="U284" s="86"/>
      <c r="V284" s="86"/>
      <c r="W284" s="93"/>
      <c r="X284" s="86"/>
      <c r="Y284" s="86"/>
      <c r="Z284" s="93"/>
      <c r="AA284" s="86"/>
      <c r="AB284" s="86"/>
      <c r="AC284" s="93"/>
      <c r="AD284" s="93"/>
      <c r="AE284" s="93"/>
      <c r="AF284" s="86"/>
      <c r="AG284" s="96"/>
      <c r="AH284" s="96"/>
      <c r="AI284" s="96"/>
    </row>
    <row r="285" spans="1:35">
      <c r="A285" s="83"/>
      <c r="B285" s="86"/>
      <c r="C285" s="25" t="e">
        <f>VLOOKUP(B285,'Código DIVIPOL'!$G$4:$H$1105,2,0)</f>
        <v>#N/A</v>
      </c>
      <c r="D285" s="86"/>
      <c r="E285" s="86"/>
      <c r="F285" s="19" t="e">
        <f>VLOOKUP(E285,Parámetros!$H$2:$I$4,2,0)</f>
        <v>#N/A</v>
      </c>
      <c r="G285" s="86"/>
      <c r="H285" s="86"/>
      <c r="I285" s="86"/>
      <c r="J285" s="88"/>
      <c r="K285" s="25" t="e">
        <f>VLOOKUP(A285,Parámetros!$E$2:$F$34,2,0)</f>
        <v>#N/A</v>
      </c>
      <c r="L285" s="86"/>
      <c r="M285" s="86"/>
      <c r="N285" s="86"/>
      <c r="O285" s="86"/>
      <c r="P285" s="81" t="e">
        <f>VLOOKUP(O285,Parámetros!$K$2:$L$3,2,0)</f>
        <v>#N/A</v>
      </c>
      <c r="Q285" s="88"/>
      <c r="R285" s="86"/>
      <c r="S285" s="86"/>
      <c r="T285" s="86"/>
      <c r="U285" s="86"/>
      <c r="V285" s="86"/>
      <c r="W285" s="93"/>
      <c r="X285" s="86"/>
      <c r="Y285" s="86"/>
      <c r="Z285" s="93"/>
      <c r="AA285" s="86"/>
      <c r="AB285" s="86"/>
      <c r="AC285" s="93"/>
      <c r="AD285" s="93"/>
      <c r="AE285" s="93"/>
      <c r="AF285" s="86"/>
      <c r="AG285" s="96"/>
      <c r="AH285" s="96"/>
      <c r="AI285" s="96"/>
    </row>
    <row r="286" spans="1:35">
      <c r="A286" s="83"/>
      <c r="B286" s="86"/>
      <c r="C286" s="25" t="e">
        <f>VLOOKUP(B286,'Código DIVIPOL'!$G$4:$H$1105,2,0)</f>
        <v>#N/A</v>
      </c>
      <c r="D286" s="86"/>
      <c r="E286" s="86"/>
      <c r="F286" s="19" t="e">
        <f>VLOOKUP(E286,Parámetros!$H$2:$I$4,2,0)</f>
        <v>#N/A</v>
      </c>
      <c r="G286" s="86"/>
      <c r="H286" s="86"/>
      <c r="I286" s="86"/>
      <c r="J286" s="88"/>
      <c r="K286" s="25" t="e">
        <f>VLOOKUP(A286,Parámetros!$E$2:$F$34,2,0)</f>
        <v>#N/A</v>
      </c>
      <c r="L286" s="86"/>
      <c r="M286" s="86"/>
      <c r="N286" s="86"/>
      <c r="O286" s="86"/>
      <c r="P286" s="81" t="e">
        <f>VLOOKUP(O286,Parámetros!$K$2:$L$3,2,0)</f>
        <v>#N/A</v>
      </c>
      <c r="Q286" s="88"/>
      <c r="R286" s="86"/>
      <c r="S286" s="86"/>
      <c r="T286" s="86"/>
      <c r="U286" s="86"/>
      <c r="V286" s="86"/>
      <c r="W286" s="93"/>
      <c r="X286" s="86"/>
      <c r="Y286" s="86"/>
      <c r="Z286" s="93"/>
      <c r="AA286" s="86"/>
      <c r="AB286" s="86"/>
      <c r="AC286" s="93"/>
      <c r="AD286" s="93"/>
      <c r="AE286" s="93"/>
      <c r="AF286" s="86"/>
      <c r="AG286" s="96"/>
      <c r="AH286" s="96"/>
      <c r="AI286" s="96"/>
    </row>
    <row r="287" spans="1:35">
      <c r="A287" s="83"/>
      <c r="B287" s="86"/>
      <c r="C287" s="25" t="e">
        <f>VLOOKUP(B287,'Código DIVIPOL'!$G$4:$H$1105,2,0)</f>
        <v>#N/A</v>
      </c>
      <c r="D287" s="86"/>
      <c r="E287" s="86"/>
      <c r="F287" s="19" t="e">
        <f>VLOOKUP(E287,Parámetros!$H$2:$I$4,2,0)</f>
        <v>#N/A</v>
      </c>
      <c r="G287" s="86"/>
      <c r="H287" s="86"/>
      <c r="I287" s="86"/>
      <c r="J287" s="88"/>
      <c r="K287" s="25" t="e">
        <f>VLOOKUP(A287,Parámetros!$E$2:$F$34,2,0)</f>
        <v>#N/A</v>
      </c>
      <c r="L287" s="86"/>
      <c r="M287" s="86"/>
      <c r="N287" s="86"/>
      <c r="O287" s="86"/>
      <c r="P287" s="81" t="e">
        <f>VLOOKUP(O287,Parámetros!$K$2:$L$3,2,0)</f>
        <v>#N/A</v>
      </c>
      <c r="Q287" s="88"/>
      <c r="R287" s="86"/>
      <c r="S287" s="86"/>
      <c r="T287" s="86"/>
      <c r="U287" s="86"/>
      <c r="V287" s="86"/>
      <c r="W287" s="93"/>
      <c r="X287" s="86"/>
      <c r="Y287" s="86"/>
      <c r="Z287" s="93"/>
      <c r="AA287" s="86"/>
      <c r="AB287" s="86"/>
      <c r="AC287" s="93"/>
      <c r="AD287" s="93"/>
      <c r="AE287" s="93"/>
      <c r="AF287" s="86"/>
      <c r="AG287" s="96"/>
      <c r="AH287" s="96"/>
      <c r="AI287" s="96"/>
    </row>
    <row r="288" spans="1:35">
      <c r="A288" s="83"/>
      <c r="B288" s="86"/>
      <c r="C288" s="25" t="e">
        <f>VLOOKUP(B288,'Código DIVIPOL'!$G$4:$H$1105,2,0)</f>
        <v>#N/A</v>
      </c>
      <c r="D288" s="86"/>
      <c r="E288" s="86"/>
      <c r="F288" s="19" t="e">
        <f>VLOOKUP(E288,Parámetros!$H$2:$I$4,2,0)</f>
        <v>#N/A</v>
      </c>
      <c r="G288" s="86"/>
      <c r="H288" s="86"/>
      <c r="I288" s="86"/>
      <c r="J288" s="88"/>
      <c r="K288" s="25" t="e">
        <f>VLOOKUP(A288,Parámetros!$E$2:$F$34,2,0)</f>
        <v>#N/A</v>
      </c>
      <c r="L288" s="86"/>
      <c r="M288" s="86"/>
      <c r="N288" s="86"/>
      <c r="O288" s="86"/>
      <c r="P288" s="81" t="e">
        <f>VLOOKUP(O288,Parámetros!$K$2:$L$3,2,0)</f>
        <v>#N/A</v>
      </c>
      <c r="Q288" s="88"/>
      <c r="R288" s="86"/>
      <c r="S288" s="86"/>
      <c r="T288" s="86"/>
      <c r="U288" s="86"/>
      <c r="V288" s="86"/>
      <c r="W288" s="93"/>
      <c r="X288" s="86"/>
      <c r="Y288" s="86"/>
      <c r="Z288" s="93"/>
      <c r="AA288" s="86"/>
      <c r="AB288" s="86"/>
      <c r="AC288" s="93"/>
      <c r="AD288" s="93"/>
      <c r="AE288" s="93"/>
      <c r="AF288" s="86"/>
      <c r="AG288" s="96"/>
      <c r="AH288" s="96"/>
      <c r="AI288" s="96"/>
    </row>
    <row r="289" spans="1:35">
      <c r="A289" s="83"/>
      <c r="B289" s="86"/>
      <c r="C289" s="25" t="e">
        <f>VLOOKUP(B289,'Código DIVIPOL'!$G$4:$H$1105,2,0)</f>
        <v>#N/A</v>
      </c>
      <c r="D289" s="86"/>
      <c r="E289" s="86"/>
      <c r="F289" s="19" t="e">
        <f>VLOOKUP(E289,Parámetros!$H$2:$I$4,2,0)</f>
        <v>#N/A</v>
      </c>
      <c r="G289" s="86"/>
      <c r="H289" s="86"/>
      <c r="I289" s="86"/>
      <c r="J289" s="88"/>
      <c r="K289" s="25" t="e">
        <f>VLOOKUP(A289,Parámetros!$E$2:$F$34,2,0)</f>
        <v>#N/A</v>
      </c>
      <c r="L289" s="86"/>
      <c r="M289" s="86"/>
      <c r="N289" s="86"/>
      <c r="O289" s="86"/>
      <c r="P289" s="81" t="e">
        <f>VLOOKUP(O289,Parámetros!$K$2:$L$3,2,0)</f>
        <v>#N/A</v>
      </c>
      <c r="Q289" s="88"/>
      <c r="R289" s="86"/>
      <c r="S289" s="86"/>
      <c r="T289" s="86"/>
      <c r="U289" s="86"/>
      <c r="V289" s="86"/>
      <c r="W289" s="93"/>
      <c r="X289" s="86"/>
      <c r="Y289" s="86"/>
      <c r="Z289" s="93"/>
      <c r="AA289" s="86"/>
      <c r="AB289" s="86"/>
      <c r="AC289" s="93"/>
      <c r="AD289" s="93"/>
      <c r="AE289" s="93"/>
      <c r="AF289" s="86"/>
      <c r="AG289" s="96"/>
      <c r="AH289" s="96"/>
      <c r="AI289" s="96"/>
    </row>
    <row r="290" spans="1:35">
      <c r="A290" s="83"/>
      <c r="B290" s="86"/>
      <c r="C290" s="25" t="e">
        <f>VLOOKUP(B290,'Código DIVIPOL'!$G$4:$H$1105,2,0)</f>
        <v>#N/A</v>
      </c>
      <c r="D290" s="86"/>
      <c r="E290" s="86"/>
      <c r="F290" s="19" t="e">
        <f>VLOOKUP(E290,Parámetros!$H$2:$I$4,2,0)</f>
        <v>#N/A</v>
      </c>
      <c r="G290" s="86"/>
      <c r="H290" s="86"/>
      <c r="I290" s="86"/>
      <c r="J290" s="88"/>
      <c r="K290" s="25" t="e">
        <f>VLOOKUP(A290,Parámetros!$E$2:$F$34,2,0)</f>
        <v>#N/A</v>
      </c>
      <c r="L290" s="86"/>
      <c r="M290" s="86"/>
      <c r="N290" s="86"/>
      <c r="O290" s="86"/>
      <c r="P290" s="81" t="e">
        <f>VLOOKUP(O290,Parámetros!$K$2:$L$3,2,0)</f>
        <v>#N/A</v>
      </c>
      <c r="Q290" s="88"/>
      <c r="R290" s="86"/>
      <c r="S290" s="86"/>
      <c r="T290" s="86"/>
      <c r="U290" s="86"/>
      <c r="V290" s="86"/>
      <c r="W290" s="93"/>
      <c r="X290" s="86"/>
      <c r="Y290" s="86"/>
      <c r="Z290" s="93"/>
      <c r="AA290" s="86"/>
      <c r="AB290" s="86"/>
      <c r="AC290" s="93"/>
      <c r="AD290" s="93"/>
      <c r="AE290" s="93"/>
      <c r="AF290" s="86"/>
      <c r="AG290" s="96"/>
      <c r="AH290" s="96"/>
      <c r="AI290" s="96"/>
    </row>
    <row r="291" spans="1:35">
      <c r="A291" s="83"/>
      <c r="B291" s="86"/>
      <c r="C291" s="25" t="e">
        <f>VLOOKUP(B291,'Código DIVIPOL'!$G$4:$H$1105,2,0)</f>
        <v>#N/A</v>
      </c>
      <c r="D291" s="86"/>
      <c r="E291" s="86"/>
      <c r="F291" s="19" t="e">
        <f>VLOOKUP(E291,Parámetros!$H$2:$I$4,2,0)</f>
        <v>#N/A</v>
      </c>
      <c r="G291" s="86"/>
      <c r="H291" s="86"/>
      <c r="I291" s="86"/>
      <c r="J291" s="88"/>
      <c r="K291" s="25" t="e">
        <f>VLOOKUP(A291,Parámetros!$E$2:$F$34,2,0)</f>
        <v>#N/A</v>
      </c>
      <c r="L291" s="86"/>
      <c r="M291" s="86"/>
      <c r="N291" s="86"/>
      <c r="O291" s="86"/>
      <c r="P291" s="81" t="e">
        <f>VLOOKUP(O291,Parámetros!$K$2:$L$3,2,0)</f>
        <v>#N/A</v>
      </c>
      <c r="Q291" s="88"/>
      <c r="R291" s="86"/>
      <c r="S291" s="86"/>
      <c r="T291" s="86"/>
      <c r="U291" s="86"/>
      <c r="V291" s="86"/>
      <c r="W291" s="93"/>
      <c r="X291" s="86"/>
      <c r="Y291" s="86"/>
      <c r="Z291" s="93"/>
      <c r="AA291" s="86"/>
      <c r="AB291" s="86"/>
      <c r="AC291" s="93"/>
      <c r="AD291" s="93"/>
      <c r="AE291" s="93"/>
      <c r="AF291" s="86"/>
      <c r="AG291" s="96"/>
      <c r="AH291" s="96"/>
      <c r="AI291" s="96"/>
    </row>
    <row r="292" spans="1:35">
      <c r="A292" s="83"/>
      <c r="B292" s="86"/>
      <c r="C292" s="25" t="e">
        <f>VLOOKUP(B292,'Código DIVIPOL'!$G$4:$H$1105,2,0)</f>
        <v>#N/A</v>
      </c>
      <c r="D292" s="86"/>
      <c r="E292" s="86"/>
      <c r="F292" s="19" t="e">
        <f>VLOOKUP(E292,Parámetros!$H$2:$I$4,2,0)</f>
        <v>#N/A</v>
      </c>
      <c r="G292" s="86"/>
      <c r="H292" s="86"/>
      <c r="I292" s="86"/>
      <c r="J292" s="88"/>
      <c r="K292" s="25" t="e">
        <f>VLOOKUP(A292,Parámetros!$E$2:$F$34,2,0)</f>
        <v>#N/A</v>
      </c>
      <c r="L292" s="86"/>
      <c r="M292" s="86"/>
      <c r="N292" s="86"/>
      <c r="O292" s="86"/>
      <c r="P292" s="81" t="e">
        <f>VLOOKUP(O292,Parámetros!$K$2:$L$3,2,0)</f>
        <v>#N/A</v>
      </c>
      <c r="Q292" s="88"/>
      <c r="R292" s="86"/>
      <c r="S292" s="86"/>
      <c r="T292" s="86"/>
      <c r="U292" s="86"/>
      <c r="V292" s="86"/>
      <c r="W292" s="93"/>
      <c r="X292" s="86"/>
      <c r="Y292" s="86"/>
      <c r="Z292" s="93"/>
      <c r="AA292" s="86"/>
      <c r="AB292" s="86"/>
      <c r="AC292" s="93"/>
      <c r="AD292" s="93"/>
      <c r="AE292" s="93"/>
      <c r="AF292" s="86"/>
      <c r="AG292" s="96"/>
      <c r="AH292" s="96"/>
      <c r="AI292" s="96"/>
    </row>
    <row r="293" spans="1:35">
      <c r="A293" s="83"/>
      <c r="B293" s="86"/>
      <c r="C293" s="25" t="e">
        <f>VLOOKUP(B293,'Código DIVIPOL'!$G$4:$H$1105,2,0)</f>
        <v>#N/A</v>
      </c>
      <c r="D293" s="86"/>
      <c r="E293" s="86"/>
      <c r="F293" s="19" t="e">
        <f>VLOOKUP(E293,Parámetros!$H$2:$I$4,2,0)</f>
        <v>#N/A</v>
      </c>
      <c r="G293" s="86"/>
      <c r="H293" s="86"/>
      <c r="I293" s="86"/>
      <c r="J293" s="88"/>
      <c r="K293" s="25" t="e">
        <f>VLOOKUP(A293,Parámetros!$E$2:$F$34,2,0)</f>
        <v>#N/A</v>
      </c>
      <c r="L293" s="86"/>
      <c r="M293" s="86"/>
      <c r="N293" s="86"/>
      <c r="O293" s="86"/>
      <c r="P293" s="81" t="e">
        <f>VLOOKUP(O293,Parámetros!$K$2:$L$3,2,0)</f>
        <v>#N/A</v>
      </c>
      <c r="Q293" s="88"/>
      <c r="R293" s="86"/>
      <c r="S293" s="86"/>
      <c r="T293" s="86"/>
      <c r="U293" s="86"/>
      <c r="V293" s="86"/>
      <c r="W293" s="93"/>
      <c r="X293" s="86"/>
      <c r="Y293" s="86"/>
      <c r="Z293" s="93"/>
      <c r="AA293" s="86"/>
      <c r="AB293" s="86"/>
      <c r="AC293" s="93"/>
      <c r="AD293" s="93"/>
      <c r="AE293" s="93"/>
      <c r="AF293" s="86"/>
      <c r="AG293" s="96"/>
      <c r="AH293" s="96"/>
      <c r="AI293" s="96"/>
    </row>
    <row r="294" spans="1:35">
      <c r="A294" s="83"/>
      <c r="B294" s="86"/>
      <c r="C294" s="25" t="e">
        <f>VLOOKUP(B294,'Código DIVIPOL'!$G$4:$H$1105,2,0)</f>
        <v>#N/A</v>
      </c>
      <c r="D294" s="86"/>
      <c r="E294" s="86"/>
      <c r="F294" s="19" t="e">
        <f>VLOOKUP(E294,Parámetros!$H$2:$I$4,2,0)</f>
        <v>#N/A</v>
      </c>
      <c r="G294" s="86"/>
      <c r="H294" s="86"/>
      <c r="I294" s="86"/>
      <c r="J294" s="88"/>
      <c r="K294" s="25" t="e">
        <f>VLOOKUP(A294,Parámetros!$E$2:$F$34,2,0)</f>
        <v>#N/A</v>
      </c>
      <c r="L294" s="86"/>
      <c r="M294" s="86"/>
      <c r="N294" s="86"/>
      <c r="O294" s="86"/>
      <c r="P294" s="81" t="e">
        <f>VLOOKUP(O294,Parámetros!$K$2:$L$3,2,0)</f>
        <v>#N/A</v>
      </c>
      <c r="Q294" s="88"/>
      <c r="R294" s="86"/>
      <c r="S294" s="86"/>
      <c r="T294" s="86"/>
      <c r="U294" s="86"/>
      <c r="V294" s="86"/>
      <c r="W294" s="93"/>
      <c r="X294" s="86"/>
      <c r="Y294" s="86"/>
      <c r="Z294" s="93"/>
      <c r="AA294" s="86"/>
      <c r="AB294" s="86"/>
      <c r="AC294" s="93"/>
      <c r="AD294" s="93"/>
      <c r="AE294" s="93"/>
      <c r="AF294" s="86"/>
      <c r="AG294" s="96"/>
      <c r="AH294" s="96"/>
      <c r="AI294" s="96"/>
    </row>
    <row r="295" spans="1:35">
      <c r="A295" s="83"/>
      <c r="B295" s="86"/>
      <c r="C295" s="25" t="e">
        <f>VLOOKUP(B295,'Código DIVIPOL'!$G$4:$H$1105,2,0)</f>
        <v>#N/A</v>
      </c>
      <c r="D295" s="86"/>
      <c r="E295" s="86"/>
      <c r="F295" s="19" t="e">
        <f>VLOOKUP(E295,Parámetros!$H$2:$I$4,2,0)</f>
        <v>#N/A</v>
      </c>
      <c r="G295" s="86"/>
      <c r="H295" s="86"/>
      <c r="I295" s="86"/>
      <c r="J295" s="88"/>
      <c r="K295" s="25" t="e">
        <f>VLOOKUP(A295,Parámetros!$E$2:$F$34,2,0)</f>
        <v>#N/A</v>
      </c>
      <c r="L295" s="86"/>
      <c r="M295" s="86"/>
      <c r="N295" s="86"/>
      <c r="O295" s="86"/>
      <c r="P295" s="81" t="e">
        <f>VLOOKUP(O295,Parámetros!$K$2:$L$3,2,0)</f>
        <v>#N/A</v>
      </c>
      <c r="Q295" s="88"/>
      <c r="R295" s="86"/>
      <c r="S295" s="86"/>
      <c r="T295" s="86"/>
      <c r="U295" s="86"/>
      <c r="V295" s="86"/>
      <c r="W295" s="93"/>
      <c r="X295" s="86"/>
      <c r="Y295" s="86"/>
      <c r="Z295" s="93"/>
      <c r="AA295" s="86"/>
      <c r="AB295" s="86"/>
      <c r="AC295" s="93"/>
      <c r="AD295" s="93"/>
      <c r="AE295" s="93"/>
      <c r="AF295" s="86"/>
      <c r="AG295" s="96"/>
      <c r="AH295" s="96"/>
      <c r="AI295" s="96"/>
    </row>
    <row r="296" spans="1:35">
      <c r="A296" s="83"/>
      <c r="B296" s="86"/>
      <c r="C296" s="25" t="e">
        <f>VLOOKUP(B296,'Código DIVIPOL'!$G$4:$H$1105,2,0)</f>
        <v>#N/A</v>
      </c>
      <c r="D296" s="86"/>
      <c r="E296" s="86"/>
      <c r="F296" s="19" t="e">
        <f>VLOOKUP(E296,Parámetros!$H$2:$I$4,2,0)</f>
        <v>#N/A</v>
      </c>
      <c r="G296" s="86"/>
      <c r="H296" s="86"/>
      <c r="I296" s="86"/>
      <c r="J296" s="88"/>
      <c r="K296" s="25" t="e">
        <f>VLOOKUP(A296,Parámetros!$E$2:$F$34,2,0)</f>
        <v>#N/A</v>
      </c>
      <c r="L296" s="86"/>
      <c r="M296" s="86"/>
      <c r="N296" s="86"/>
      <c r="O296" s="86"/>
      <c r="P296" s="81" t="e">
        <f>VLOOKUP(O296,Parámetros!$K$2:$L$3,2,0)</f>
        <v>#N/A</v>
      </c>
      <c r="Q296" s="88"/>
      <c r="R296" s="86"/>
      <c r="S296" s="86"/>
      <c r="T296" s="86"/>
      <c r="U296" s="86"/>
      <c r="V296" s="86"/>
      <c r="W296" s="93"/>
      <c r="X296" s="86"/>
      <c r="Y296" s="86"/>
      <c r="Z296" s="93"/>
      <c r="AA296" s="86"/>
      <c r="AB296" s="86"/>
      <c r="AC296" s="93"/>
      <c r="AD296" s="93"/>
      <c r="AE296" s="93"/>
      <c r="AF296" s="86"/>
      <c r="AG296" s="96"/>
      <c r="AH296" s="96"/>
      <c r="AI296" s="96"/>
    </row>
    <row r="297" spans="1:35">
      <c r="A297" s="83"/>
      <c r="B297" s="86"/>
      <c r="C297" s="25" t="e">
        <f>VLOOKUP(B297,'Código DIVIPOL'!$G$4:$H$1105,2,0)</f>
        <v>#N/A</v>
      </c>
      <c r="D297" s="86"/>
      <c r="E297" s="86"/>
      <c r="F297" s="19" t="e">
        <f>VLOOKUP(E297,Parámetros!$H$2:$I$4,2,0)</f>
        <v>#N/A</v>
      </c>
      <c r="G297" s="86"/>
      <c r="H297" s="86"/>
      <c r="I297" s="86"/>
      <c r="J297" s="88"/>
      <c r="K297" s="25" t="e">
        <f>VLOOKUP(A297,Parámetros!$E$2:$F$34,2,0)</f>
        <v>#N/A</v>
      </c>
      <c r="L297" s="86"/>
      <c r="M297" s="86"/>
      <c r="N297" s="86"/>
      <c r="O297" s="86"/>
      <c r="P297" s="81" t="e">
        <f>VLOOKUP(O297,Parámetros!$K$2:$L$3,2,0)</f>
        <v>#N/A</v>
      </c>
      <c r="Q297" s="88"/>
      <c r="R297" s="86"/>
      <c r="S297" s="86"/>
      <c r="T297" s="86"/>
      <c r="U297" s="86"/>
      <c r="V297" s="86"/>
      <c r="W297" s="93"/>
      <c r="X297" s="86"/>
      <c r="Y297" s="86"/>
      <c r="Z297" s="93"/>
      <c r="AA297" s="86"/>
      <c r="AB297" s="86"/>
      <c r="AC297" s="93"/>
      <c r="AD297" s="93"/>
      <c r="AE297" s="93"/>
      <c r="AF297" s="86"/>
      <c r="AG297" s="96"/>
      <c r="AH297" s="96"/>
      <c r="AI297" s="96"/>
    </row>
    <row r="298" spans="1:35">
      <c r="A298" s="83"/>
      <c r="B298" s="86"/>
      <c r="C298" s="25" t="e">
        <f>VLOOKUP(B298,'Código DIVIPOL'!$G$4:$H$1105,2,0)</f>
        <v>#N/A</v>
      </c>
      <c r="D298" s="86"/>
      <c r="E298" s="86"/>
      <c r="F298" s="19" t="e">
        <f>VLOOKUP(E298,Parámetros!$H$2:$I$4,2,0)</f>
        <v>#N/A</v>
      </c>
      <c r="G298" s="86"/>
      <c r="H298" s="86"/>
      <c r="I298" s="86"/>
      <c r="J298" s="88"/>
      <c r="K298" s="25" t="e">
        <f>VLOOKUP(A298,Parámetros!$E$2:$F$34,2,0)</f>
        <v>#N/A</v>
      </c>
      <c r="L298" s="86"/>
      <c r="M298" s="86"/>
      <c r="N298" s="86"/>
      <c r="O298" s="86"/>
      <c r="P298" s="81" t="e">
        <f>VLOOKUP(O298,Parámetros!$K$2:$L$3,2,0)</f>
        <v>#N/A</v>
      </c>
      <c r="Q298" s="88"/>
      <c r="R298" s="86"/>
      <c r="S298" s="86"/>
      <c r="T298" s="86"/>
      <c r="U298" s="86"/>
      <c r="V298" s="86"/>
      <c r="W298" s="93"/>
      <c r="X298" s="86"/>
      <c r="Y298" s="86"/>
      <c r="Z298" s="93"/>
      <c r="AA298" s="86"/>
      <c r="AB298" s="86"/>
      <c r="AC298" s="93"/>
      <c r="AD298" s="93"/>
      <c r="AE298" s="93"/>
      <c r="AF298" s="86"/>
      <c r="AG298" s="96"/>
      <c r="AH298" s="96"/>
      <c r="AI298" s="96"/>
    </row>
    <row r="299" spans="1:35">
      <c r="A299" s="83"/>
      <c r="B299" s="86"/>
      <c r="C299" s="25" t="e">
        <f>VLOOKUP(B299,'Código DIVIPOL'!$G$4:$H$1105,2,0)</f>
        <v>#N/A</v>
      </c>
      <c r="D299" s="86"/>
      <c r="E299" s="86"/>
      <c r="F299" s="19" t="e">
        <f>VLOOKUP(E299,Parámetros!$H$2:$I$4,2,0)</f>
        <v>#N/A</v>
      </c>
      <c r="G299" s="86"/>
      <c r="H299" s="86"/>
      <c r="I299" s="86"/>
      <c r="J299" s="88"/>
      <c r="K299" s="25" t="e">
        <f>VLOOKUP(A299,Parámetros!$E$2:$F$34,2,0)</f>
        <v>#N/A</v>
      </c>
      <c r="L299" s="86"/>
      <c r="M299" s="86"/>
      <c r="N299" s="86"/>
      <c r="O299" s="86"/>
      <c r="P299" s="81" t="e">
        <f>VLOOKUP(O299,Parámetros!$K$2:$L$3,2,0)</f>
        <v>#N/A</v>
      </c>
      <c r="Q299" s="88"/>
      <c r="R299" s="86"/>
      <c r="S299" s="86"/>
      <c r="T299" s="86"/>
      <c r="U299" s="86"/>
      <c r="V299" s="86"/>
      <c r="W299" s="93"/>
      <c r="X299" s="86"/>
      <c r="Y299" s="86"/>
      <c r="Z299" s="93"/>
      <c r="AA299" s="86"/>
      <c r="AB299" s="86"/>
      <c r="AC299" s="93"/>
      <c r="AD299" s="93"/>
      <c r="AE299" s="93"/>
      <c r="AF299" s="86"/>
      <c r="AG299" s="96"/>
      <c r="AH299" s="96"/>
      <c r="AI299" s="96"/>
    </row>
    <row r="300" spans="1:35">
      <c r="A300" s="83"/>
      <c r="B300" s="86"/>
      <c r="C300" s="25" t="e">
        <f>VLOOKUP(B300,'Código DIVIPOL'!$G$4:$H$1105,2,0)</f>
        <v>#N/A</v>
      </c>
      <c r="D300" s="86"/>
      <c r="E300" s="86"/>
      <c r="F300" s="19" t="e">
        <f>VLOOKUP(E300,Parámetros!$H$2:$I$4,2,0)</f>
        <v>#N/A</v>
      </c>
      <c r="G300" s="86"/>
      <c r="H300" s="86"/>
      <c r="I300" s="86"/>
      <c r="J300" s="88"/>
      <c r="K300" s="25" t="e">
        <f>VLOOKUP(A300,Parámetros!$E$2:$F$34,2,0)</f>
        <v>#N/A</v>
      </c>
      <c r="L300" s="86"/>
      <c r="M300" s="86"/>
      <c r="N300" s="86"/>
      <c r="O300" s="86"/>
      <c r="P300" s="81" t="e">
        <f>VLOOKUP(O300,Parámetros!$K$2:$L$3,2,0)</f>
        <v>#N/A</v>
      </c>
      <c r="Q300" s="88"/>
      <c r="R300" s="86"/>
      <c r="S300" s="86"/>
      <c r="T300" s="86"/>
      <c r="U300" s="86"/>
      <c r="V300" s="86"/>
      <c r="W300" s="93"/>
      <c r="X300" s="86"/>
      <c r="Y300" s="86"/>
      <c r="Z300" s="93"/>
      <c r="AA300" s="86"/>
      <c r="AB300" s="86"/>
      <c r="AC300" s="93"/>
      <c r="AD300" s="93"/>
      <c r="AE300" s="93"/>
      <c r="AF300" s="86"/>
      <c r="AG300" s="96"/>
      <c r="AH300" s="96"/>
      <c r="AI300" s="96"/>
    </row>
    <row r="301" spans="1:35">
      <c r="A301" s="83"/>
      <c r="B301" s="86"/>
      <c r="C301" s="25" t="e">
        <f>VLOOKUP(B301,'Código DIVIPOL'!$G$4:$H$1105,2,0)</f>
        <v>#N/A</v>
      </c>
      <c r="D301" s="86"/>
      <c r="E301" s="86"/>
      <c r="F301" s="19" t="e">
        <f>VLOOKUP(E301,Parámetros!$H$2:$I$4,2,0)</f>
        <v>#N/A</v>
      </c>
      <c r="G301" s="86"/>
      <c r="H301" s="86"/>
      <c r="I301" s="86"/>
      <c r="J301" s="88"/>
      <c r="K301" s="25" t="e">
        <f>VLOOKUP(A301,Parámetros!$E$2:$F$34,2,0)</f>
        <v>#N/A</v>
      </c>
      <c r="L301" s="86"/>
      <c r="M301" s="86"/>
      <c r="N301" s="86"/>
      <c r="O301" s="86"/>
      <c r="P301" s="81" t="e">
        <f>VLOOKUP(O301,Parámetros!$K$2:$L$3,2,0)</f>
        <v>#N/A</v>
      </c>
      <c r="Q301" s="88"/>
      <c r="R301" s="86"/>
      <c r="S301" s="86"/>
      <c r="T301" s="86"/>
      <c r="U301" s="86"/>
      <c r="V301" s="86"/>
      <c r="W301" s="93"/>
      <c r="X301" s="86"/>
      <c r="Y301" s="86"/>
      <c r="Z301" s="93"/>
      <c r="AA301" s="86"/>
      <c r="AB301" s="86"/>
      <c r="AC301" s="93"/>
      <c r="AD301" s="93"/>
      <c r="AE301" s="93"/>
      <c r="AF301" s="86"/>
      <c r="AG301" s="96"/>
      <c r="AH301" s="96"/>
      <c r="AI301" s="96"/>
    </row>
    <row r="302" spans="1:35">
      <c r="A302" s="83"/>
      <c r="B302" s="86"/>
      <c r="C302" s="25" t="e">
        <f>VLOOKUP(B302,'Código DIVIPOL'!$G$4:$H$1105,2,0)</f>
        <v>#N/A</v>
      </c>
      <c r="D302" s="86"/>
      <c r="E302" s="86"/>
      <c r="F302" s="19" t="e">
        <f>VLOOKUP(E302,Parámetros!$H$2:$I$4,2,0)</f>
        <v>#N/A</v>
      </c>
      <c r="G302" s="86"/>
      <c r="H302" s="86"/>
      <c r="I302" s="86"/>
      <c r="J302" s="88"/>
      <c r="K302" s="25" t="e">
        <f>VLOOKUP(A302,Parámetros!$E$2:$F$34,2,0)</f>
        <v>#N/A</v>
      </c>
      <c r="L302" s="86"/>
      <c r="M302" s="86"/>
      <c r="N302" s="86"/>
      <c r="O302" s="86"/>
      <c r="P302" s="81" t="e">
        <f>VLOOKUP(O302,Parámetros!$K$2:$L$3,2,0)</f>
        <v>#N/A</v>
      </c>
      <c r="Q302" s="88"/>
      <c r="R302" s="86"/>
      <c r="S302" s="86"/>
      <c r="T302" s="86"/>
      <c r="U302" s="86"/>
      <c r="V302" s="86"/>
      <c r="W302" s="93"/>
      <c r="X302" s="86"/>
      <c r="Y302" s="86"/>
      <c r="Z302" s="93"/>
      <c r="AA302" s="86"/>
      <c r="AB302" s="86"/>
      <c r="AC302" s="93"/>
      <c r="AD302" s="93"/>
      <c r="AE302" s="93"/>
      <c r="AF302" s="86"/>
      <c r="AG302" s="96"/>
      <c r="AH302" s="96"/>
      <c r="AI302" s="96"/>
    </row>
    <row r="303" spans="1:35">
      <c r="A303" s="83"/>
      <c r="B303" s="86"/>
      <c r="C303" s="25" t="e">
        <f>VLOOKUP(B303,'Código DIVIPOL'!$G$4:$H$1105,2,0)</f>
        <v>#N/A</v>
      </c>
      <c r="D303" s="86"/>
      <c r="E303" s="86"/>
      <c r="F303" s="19" t="e">
        <f>VLOOKUP(E303,Parámetros!$H$2:$I$4,2,0)</f>
        <v>#N/A</v>
      </c>
      <c r="G303" s="86"/>
      <c r="H303" s="86"/>
      <c r="I303" s="86"/>
      <c r="J303" s="88"/>
      <c r="K303" s="25" t="e">
        <f>VLOOKUP(A303,Parámetros!$E$2:$F$34,2,0)</f>
        <v>#N/A</v>
      </c>
      <c r="L303" s="86"/>
      <c r="M303" s="86"/>
      <c r="N303" s="86"/>
      <c r="O303" s="86"/>
      <c r="P303" s="81" t="e">
        <f>VLOOKUP(O303,Parámetros!$K$2:$L$3,2,0)</f>
        <v>#N/A</v>
      </c>
      <c r="Q303" s="88"/>
      <c r="R303" s="86"/>
      <c r="S303" s="86"/>
      <c r="T303" s="86"/>
      <c r="U303" s="86"/>
      <c r="V303" s="86"/>
      <c r="W303" s="93"/>
      <c r="X303" s="86"/>
      <c r="Y303" s="86"/>
      <c r="Z303" s="93"/>
      <c r="AA303" s="86"/>
      <c r="AB303" s="86"/>
      <c r="AC303" s="93"/>
      <c r="AD303" s="93"/>
      <c r="AE303" s="93"/>
      <c r="AF303" s="86"/>
      <c r="AG303" s="96"/>
      <c r="AH303" s="96"/>
      <c r="AI303" s="96"/>
    </row>
    <row r="304" spans="1:35">
      <c r="A304" s="83"/>
      <c r="B304" s="86"/>
      <c r="C304" s="25" t="e">
        <f>VLOOKUP(B304,'Código DIVIPOL'!$G$4:$H$1105,2,0)</f>
        <v>#N/A</v>
      </c>
      <c r="D304" s="86"/>
      <c r="E304" s="86"/>
      <c r="F304" s="19" t="e">
        <f>VLOOKUP(E304,Parámetros!$H$2:$I$4,2,0)</f>
        <v>#N/A</v>
      </c>
      <c r="G304" s="86"/>
      <c r="H304" s="86"/>
      <c r="I304" s="86"/>
      <c r="J304" s="88"/>
      <c r="K304" s="25" t="e">
        <f>VLOOKUP(A304,Parámetros!$E$2:$F$34,2,0)</f>
        <v>#N/A</v>
      </c>
      <c r="L304" s="86"/>
      <c r="M304" s="86"/>
      <c r="N304" s="86"/>
      <c r="O304" s="86"/>
      <c r="P304" s="81" t="e">
        <f>VLOOKUP(O304,Parámetros!$K$2:$L$3,2,0)</f>
        <v>#N/A</v>
      </c>
      <c r="Q304" s="88"/>
      <c r="R304" s="86"/>
      <c r="S304" s="86"/>
      <c r="T304" s="86"/>
      <c r="U304" s="86"/>
      <c r="V304" s="86"/>
      <c r="W304" s="93"/>
      <c r="X304" s="86"/>
      <c r="Y304" s="86"/>
      <c r="Z304" s="93"/>
      <c r="AA304" s="86"/>
      <c r="AB304" s="86"/>
      <c r="AC304" s="93"/>
      <c r="AD304" s="93"/>
      <c r="AE304" s="93"/>
      <c r="AF304" s="86"/>
      <c r="AG304" s="96"/>
      <c r="AH304" s="96"/>
      <c r="AI304" s="96"/>
    </row>
    <row r="305" spans="1:35">
      <c r="A305" s="83"/>
      <c r="B305" s="86"/>
      <c r="C305" s="25" t="e">
        <f>VLOOKUP(B305,'Código DIVIPOL'!$G$4:$H$1105,2,0)</f>
        <v>#N/A</v>
      </c>
      <c r="D305" s="86"/>
      <c r="E305" s="86"/>
      <c r="F305" s="19" t="e">
        <f>VLOOKUP(E305,Parámetros!$H$2:$I$4,2,0)</f>
        <v>#N/A</v>
      </c>
      <c r="G305" s="86"/>
      <c r="H305" s="86"/>
      <c r="I305" s="86"/>
      <c r="J305" s="88"/>
      <c r="K305" s="25" t="e">
        <f>VLOOKUP(A305,Parámetros!$E$2:$F$34,2,0)</f>
        <v>#N/A</v>
      </c>
      <c r="L305" s="86"/>
      <c r="M305" s="86"/>
      <c r="N305" s="86"/>
      <c r="O305" s="86"/>
      <c r="P305" s="81" t="e">
        <f>VLOOKUP(O305,Parámetros!$K$2:$L$3,2,0)</f>
        <v>#N/A</v>
      </c>
      <c r="Q305" s="88"/>
      <c r="R305" s="86"/>
      <c r="S305" s="86"/>
      <c r="T305" s="86"/>
      <c r="U305" s="86"/>
      <c r="V305" s="86"/>
      <c r="W305" s="93"/>
      <c r="X305" s="86"/>
      <c r="Y305" s="86"/>
      <c r="Z305" s="93"/>
      <c r="AA305" s="86"/>
      <c r="AB305" s="86"/>
      <c r="AC305" s="93"/>
      <c r="AD305" s="93"/>
      <c r="AE305" s="93"/>
      <c r="AF305" s="86"/>
      <c r="AG305" s="96"/>
      <c r="AH305" s="96"/>
      <c r="AI305" s="96"/>
    </row>
    <row r="306" spans="1:35">
      <c r="A306" s="83"/>
      <c r="B306" s="86"/>
      <c r="C306" s="25" t="e">
        <f>VLOOKUP(B306,'Código DIVIPOL'!$G$4:$H$1105,2,0)</f>
        <v>#N/A</v>
      </c>
      <c r="D306" s="86"/>
      <c r="E306" s="86"/>
      <c r="F306" s="19" t="e">
        <f>VLOOKUP(E306,Parámetros!$H$2:$I$4,2,0)</f>
        <v>#N/A</v>
      </c>
      <c r="G306" s="86"/>
      <c r="H306" s="86"/>
      <c r="I306" s="86"/>
      <c r="J306" s="88"/>
      <c r="K306" s="25" t="e">
        <f>VLOOKUP(A306,Parámetros!$E$2:$F$34,2,0)</f>
        <v>#N/A</v>
      </c>
      <c r="L306" s="86"/>
      <c r="M306" s="86"/>
      <c r="N306" s="86"/>
      <c r="O306" s="86"/>
      <c r="P306" s="81" t="e">
        <f>VLOOKUP(O306,Parámetros!$K$2:$L$3,2,0)</f>
        <v>#N/A</v>
      </c>
      <c r="Q306" s="88"/>
      <c r="R306" s="86"/>
      <c r="S306" s="86"/>
      <c r="T306" s="86"/>
      <c r="U306" s="86"/>
      <c r="V306" s="86"/>
      <c r="W306" s="93"/>
      <c r="X306" s="86"/>
      <c r="Y306" s="86"/>
      <c r="Z306" s="93"/>
      <c r="AA306" s="86"/>
      <c r="AB306" s="86"/>
      <c r="AC306" s="93"/>
      <c r="AD306" s="93"/>
      <c r="AE306" s="93"/>
      <c r="AF306" s="86"/>
      <c r="AG306" s="96"/>
      <c r="AH306" s="96"/>
      <c r="AI306" s="96"/>
    </row>
    <row r="307" spans="1:35">
      <c r="A307" s="83"/>
      <c r="B307" s="86"/>
      <c r="C307" s="25" t="e">
        <f>VLOOKUP(B307,'Código DIVIPOL'!$G$4:$H$1105,2,0)</f>
        <v>#N/A</v>
      </c>
      <c r="D307" s="86"/>
      <c r="E307" s="86"/>
      <c r="F307" s="19" t="e">
        <f>VLOOKUP(E307,Parámetros!$H$2:$I$4,2,0)</f>
        <v>#N/A</v>
      </c>
      <c r="G307" s="86"/>
      <c r="H307" s="86"/>
      <c r="I307" s="86"/>
      <c r="J307" s="88"/>
      <c r="K307" s="25" t="e">
        <f>VLOOKUP(A307,Parámetros!$E$2:$F$34,2,0)</f>
        <v>#N/A</v>
      </c>
      <c r="L307" s="86"/>
      <c r="M307" s="86"/>
      <c r="N307" s="86"/>
      <c r="O307" s="86"/>
      <c r="P307" s="81" t="e">
        <f>VLOOKUP(O307,Parámetros!$K$2:$L$3,2,0)</f>
        <v>#N/A</v>
      </c>
      <c r="Q307" s="88"/>
      <c r="R307" s="86"/>
      <c r="S307" s="86"/>
      <c r="T307" s="86"/>
      <c r="U307" s="86"/>
      <c r="V307" s="86"/>
      <c r="W307" s="93"/>
      <c r="X307" s="86"/>
      <c r="Y307" s="86"/>
      <c r="Z307" s="93"/>
      <c r="AA307" s="86"/>
      <c r="AB307" s="86"/>
      <c r="AC307" s="93"/>
      <c r="AD307" s="93"/>
      <c r="AE307" s="93"/>
      <c r="AF307" s="86"/>
      <c r="AG307" s="96"/>
      <c r="AH307" s="96"/>
      <c r="AI307" s="96"/>
    </row>
    <row r="308" spans="1:35">
      <c r="A308" s="83"/>
      <c r="B308" s="86"/>
      <c r="C308" s="25" t="e">
        <f>VLOOKUP(B308,'Código DIVIPOL'!$G$4:$H$1105,2,0)</f>
        <v>#N/A</v>
      </c>
      <c r="D308" s="86"/>
      <c r="E308" s="86"/>
      <c r="F308" s="19" t="e">
        <f>VLOOKUP(E308,Parámetros!$H$2:$I$4,2,0)</f>
        <v>#N/A</v>
      </c>
      <c r="G308" s="86"/>
      <c r="H308" s="86"/>
      <c r="I308" s="86"/>
      <c r="J308" s="88"/>
      <c r="K308" s="25" t="e">
        <f>VLOOKUP(A308,Parámetros!$E$2:$F$34,2,0)</f>
        <v>#N/A</v>
      </c>
      <c r="L308" s="86"/>
      <c r="M308" s="86"/>
      <c r="N308" s="86"/>
      <c r="O308" s="86"/>
      <c r="P308" s="81" t="e">
        <f>VLOOKUP(O308,Parámetros!$K$2:$L$3,2,0)</f>
        <v>#N/A</v>
      </c>
      <c r="Q308" s="88"/>
      <c r="R308" s="86"/>
      <c r="S308" s="86"/>
      <c r="T308" s="86"/>
      <c r="U308" s="86"/>
      <c r="V308" s="86"/>
      <c r="W308" s="93"/>
      <c r="X308" s="86"/>
      <c r="Y308" s="86"/>
      <c r="Z308" s="93"/>
      <c r="AA308" s="86"/>
      <c r="AB308" s="86"/>
      <c r="AC308" s="93"/>
      <c r="AD308" s="93"/>
      <c r="AE308" s="93"/>
      <c r="AF308" s="86"/>
      <c r="AG308" s="96"/>
      <c r="AH308" s="96"/>
      <c r="AI308" s="96"/>
    </row>
    <row r="309" spans="1:35">
      <c r="A309" s="83"/>
      <c r="B309" s="86"/>
      <c r="C309" s="25" t="e">
        <f>VLOOKUP(B309,'Código DIVIPOL'!$G$4:$H$1105,2,0)</f>
        <v>#N/A</v>
      </c>
      <c r="D309" s="86"/>
      <c r="E309" s="86"/>
      <c r="F309" s="19" t="e">
        <f>VLOOKUP(E309,Parámetros!$H$2:$I$4,2,0)</f>
        <v>#N/A</v>
      </c>
      <c r="G309" s="86"/>
      <c r="H309" s="86"/>
      <c r="I309" s="86"/>
      <c r="J309" s="88"/>
      <c r="K309" s="25" t="e">
        <f>VLOOKUP(A309,Parámetros!$E$2:$F$34,2,0)</f>
        <v>#N/A</v>
      </c>
      <c r="L309" s="86"/>
      <c r="M309" s="86"/>
      <c r="N309" s="86"/>
      <c r="O309" s="86"/>
      <c r="P309" s="81" t="e">
        <f>VLOOKUP(O309,Parámetros!$K$2:$L$3,2,0)</f>
        <v>#N/A</v>
      </c>
      <c r="Q309" s="88"/>
      <c r="R309" s="86"/>
      <c r="S309" s="86"/>
      <c r="T309" s="86"/>
      <c r="U309" s="86"/>
      <c r="V309" s="86"/>
      <c r="W309" s="93"/>
      <c r="X309" s="86"/>
      <c r="Y309" s="86"/>
      <c r="Z309" s="93"/>
      <c r="AA309" s="86"/>
      <c r="AB309" s="86"/>
      <c r="AC309" s="93"/>
      <c r="AD309" s="93"/>
      <c r="AE309" s="93"/>
      <c r="AF309" s="86"/>
      <c r="AG309" s="96"/>
      <c r="AH309" s="96"/>
      <c r="AI309" s="96"/>
    </row>
    <row r="310" spans="1:35">
      <c r="A310" s="83"/>
      <c r="B310" s="86"/>
      <c r="C310" s="25" t="e">
        <f>VLOOKUP(B310,'Código DIVIPOL'!$G$4:$H$1105,2,0)</f>
        <v>#N/A</v>
      </c>
      <c r="D310" s="86"/>
      <c r="E310" s="86"/>
      <c r="F310" s="19" t="e">
        <f>VLOOKUP(E310,Parámetros!$H$2:$I$4,2,0)</f>
        <v>#N/A</v>
      </c>
      <c r="G310" s="86"/>
      <c r="H310" s="86"/>
      <c r="I310" s="86"/>
      <c r="J310" s="88"/>
      <c r="K310" s="25" t="e">
        <f>VLOOKUP(A310,Parámetros!$E$2:$F$34,2,0)</f>
        <v>#N/A</v>
      </c>
      <c r="L310" s="86"/>
      <c r="M310" s="86"/>
      <c r="N310" s="86"/>
      <c r="O310" s="86"/>
      <c r="P310" s="81" t="e">
        <f>VLOOKUP(O310,Parámetros!$K$2:$L$3,2,0)</f>
        <v>#N/A</v>
      </c>
      <c r="Q310" s="88"/>
      <c r="R310" s="86"/>
      <c r="S310" s="86"/>
      <c r="T310" s="86"/>
      <c r="U310" s="86"/>
      <c r="V310" s="86"/>
      <c r="W310" s="93"/>
      <c r="X310" s="86"/>
      <c r="Y310" s="86"/>
      <c r="Z310" s="93"/>
      <c r="AA310" s="86"/>
      <c r="AB310" s="86"/>
      <c r="AC310" s="93"/>
      <c r="AD310" s="93"/>
      <c r="AE310" s="93"/>
      <c r="AF310" s="86"/>
      <c r="AG310" s="96"/>
      <c r="AH310" s="96"/>
      <c r="AI310" s="96"/>
    </row>
    <row r="311" spans="1:35">
      <c r="A311" s="83"/>
      <c r="B311" s="86"/>
      <c r="C311" s="25" t="e">
        <f>VLOOKUP(B311,'Código DIVIPOL'!$G$4:$H$1105,2,0)</f>
        <v>#N/A</v>
      </c>
      <c r="D311" s="86"/>
      <c r="E311" s="86"/>
      <c r="F311" s="19" t="e">
        <f>VLOOKUP(E311,Parámetros!$H$2:$I$4,2,0)</f>
        <v>#N/A</v>
      </c>
      <c r="G311" s="86"/>
      <c r="H311" s="86"/>
      <c r="I311" s="86"/>
      <c r="J311" s="88"/>
      <c r="K311" s="25" t="e">
        <f>VLOOKUP(A311,Parámetros!$E$2:$F$34,2,0)</f>
        <v>#N/A</v>
      </c>
      <c r="L311" s="86"/>
      <c r="M311" s="86"/>
      <c r="N311" s="86"/>
      <c r="O311" s="86"/>
      <c r="P311" s="81" t="e">
        <f>VLOOKUP(O311,Parámetros!$K$2:$L$3,2,0)</f>
        <v>#N/A</v>
      </c>
      <c r="Q311" s="88"/>
      <c r="R311" s="86"/>
      <c r="S311" s="86"/>
      <c r="T311" s="86"/>
      <c r="U311" s="86"/>
      <c r="V311" s="86"/>
      <c r="W311" s="93"/>
      <c r="X311" s="86"/>
      <c r="Y311" s="86"/>
      <c r="Z311" s="93"/>
      <c r="AA311" s="86"/>
      <c r="AB311" s="86"/>
      <c r="AC311" s="93"/>
      <c r="AD311" s="93"/>
      <c r="AE311" s="93"/>
      <c r="AF311" s="86"/>
      <c r="AG311" s="96"/>
      <c r="AH311" s="96"/>
      <c r="AI311" s="96"/>
    </row>
    <row r="312" spans="1:35">
      <c r="A312" s="83"/>
      <c r="B312" s="86"/>
      <c r="C312" s="25" t="e">
        <f>VLOOKUP(B312,'Código DIVIPOL'!$G$4:$H$1105,2,0)</f>
        <v>#N/A</v>
      </c>
      <c r="D312" s="86"/>
      <c r="E312" s="86"/>
      <c r="F312" s="19" t="e">
        <f>VLOOKUP(E312,Parámetros!$H$2:$I$4,2,0)</f>
        <v>#N/A</v>
      </c>
      <c r="G312" s="86"/>
      <c r="H312" s="86"/>
      <c r="I312" s="86"/>
      <c r="J312" s="88"/>
      <c r="K312" s="25" t="e">
        <f>VLOOKUP(A312,Parámetros!$E$2:$F$34,2,0)</f>
        <v>#N/A</v>
      </c>
      <c r="L312" s="86"/>
      <c r="M312" s="86"/>
      <c r="N312" s="86"/>
      <c r="O312" s="86"/>
      <c r="P312" s="81" t="e">
        <f>VLOOKUP(O312,Parámetros!$K$2:$L$3,2,0)</f>
        <v>#N/A</v>
      </c>
      <c r="Q312" s="88"/>
      <c r="R312" s="86"/>
      <c r="S312" s="86"/>
      <c r="T312" s="86"/>
      <c r="U312" s="86"/>
      <c r="V312" s="86"/>
      <c r="W312" s="93"/>
      <c r="X312" s="86"/>
      <c r="Y312" s="86"/>
      <c r="Z312" s="93"/>
      <c r="AA312" s="86"/>
      <c r="AB312" s="86"/>
      <c r="AC312" s="93"/>
      <c r="AD312" s="93"/>
      <c r="AE312" s="93"/>
      <c r="AF312" s="86"/>
      <c r="AG312" s="96"/>
      <c r="AH312" s="96"/>
      <c r="AI312" s="96"/>
    </row>
    <row r="313" spans="1:35">
      <c r="A313" s="83"/>
      <c r="B313" s="86"/>
      <c r="C313" s="25" t="e">
        <f>VLOOKUP(B313,'Código DIVIPOL'!$G$4:$H$1105,2,0)</f>
        <v>#N/A</v>
      </c>
      <c r="D313" s="86"/>
      <c r="E313" s="86"/>
      <c r="F313" s="19" t="e">
        <f>VLOOKUP(E313,Parámetros!$H$2:$I$4,2,0)</f>
        <v>#N/A</v>
      </c>
      <c r="G313" s="86"/>
      <c r="H313" s="86"/>
      <c r="I313" s="86"/>
      <c r="J313" s="88"/>
      <c r="K313" s="25" t="e">
        <f>VLOOKUP(A313,Parámetros!$E$2:$F$34,2,0)</f>
        <v>#N/A</v>
      </c>
      <c r="L313" s="86"/>
      <c r="M313" s="86"/>
      <c r="N313" s="86"/>
      <c r="O313" s="86"/>
      <c r="P313" s="81" t="e">
        <f>VLOOKUP(O313,Parámetros!$K$2:$L$3,2,0)</f>
        <v>#N/A</v>
      </c>
      <c r="Q313" s="88"/>
      <c r="R313" s="86"/>
      <c r="S313" s="86"/>
      <c r="T313" s="86"/>
      <c r="U313" s="86"/>
      <c r="V313" s="86"/>
      <c r="W313" s="93"/>
      <c r="X313" s="86"/>
      <c r="Y313" s="86"/>
      <c r="Z313" s="93"/>
      <c r="AA313" s="86"/>
      <c r="AB313" s="86"/>
      <c r="AC313" s="93"/>
      <c r="AD313" s="93"/>
      <c r="AE313" s="93"/>
      <c r="AF313" s="86"/>
      <c r="AG313" s="96"/>
      <c r="AH313" s="96"/>
      <c r="AI313" s="96"/>
    </row>
    <row r="314" spans="1:35">
      <c r="A314" s="83"/>
      <c r="B314" s="86"/>
      <c r="C314" s="25" t="e">
        <f>VLOOKUP(B314,'Código DIVIPOL'!$G$4:$H$1105,2,0)</f>
        <v>#N/A</v>
      </c>
      <c r="D314" s="86"/>
      <c r="E314" s="86"/>
      <c r="F314" s="19" t="e">
        <f>VLOOKUP(E314,Parámetros!$H$2:$I$4,2,0)</f>
        <v>#N/A</v>
      </c>
      <c r="G314" s="86"/>
      <c r="H314" s="86"/>
      <c r="I314" s="86"/>
      <c r="J314" s="88"/>
      <c r="K314" s="25" t="e">
        <f>VLOOKUP(A314,Parámetros!$E$2:$F$34,2,0)</f>
        <v>#N/A</v>
      </c>
      <c r="L314" s="86"/>
      <c r="M314" s="86"/>
      <c r="N314" s="86"/>
      <c r="O314" s="86"/>
      <c r="P314" s="81" t="e">
        <f>VLOOKUP(O314,Parámetros!$K$2:$L$3,2,0)</f>
        <v>#N/A</v>
      </c>
      <c r="Q314" s="88"/>
      <c r="R314" s="86"/>
      <c r="S314" s="86"/>
      <c r="T314" s="86"/>
      <c r="U314" s="86"/>
      <c r="V314" s="86"/>
      <c r="W314" s="93"/>
      <c r="X314" s="86"/>
      <c r="Y314" s="86"/>
      <c r="Z314" s="93"/>
      <c r="AA314" s="86"/>
      <c r="AB314" s="86"/>
      <c r="AC314" s="93"/>
      <c r="AD314" s="93"/>
      <c r="AE314" s="93"/>
      <c r="AF314" s="86"/>
      <c r="AG314" s="96"/>
      <c r="AH314" s="96"/>
      <c r="AI314" s="96"/>
    </row>
    <row r="315" spans="1:35">
      <c r="A315" s="83"/>
      <c r="B315" s="86"/>
      <c r="C315" s="25" t="e">
        <f>VLOOKUP(B315,'Código DIVIPOL'!$G$4:$H$1105,2,0)</f>
        <v>#N/A</v>
      </c>
      <c r="D315" s="86"/>
      <c r="E315" s="86"/>
      <c r="F315" s="19" t="e">
        <f>VLOOKUP(E315,Parámetros!$H$2:$I$4,2,0)</f>
        <v>#N/A</v>
      </c>
      <c r="G315" s="86"/>
      <c r="H315" s="86"/>
      <c r="I315" s="86"/>
      <c r="J315" s="88"/>
      <c r="K315" s="25" t="e">
        <f>VLOOKUP(A315,Parámetros!$E$2:$F$34,2,0)</f>
        <v>#N/A</v>
      </c>
      <c r="L315" s="86"/>
      <c r="M315" s="86"/>
      <c r="N315" s="86"/>
      <c r="O315" s="86"/>
      <c r="P315" s="81" t="e">
        <f>VLOOKUP(O315,Parámetros!$K$2:$L$3,2,0)</f>
        <v>#N/A</v>
      </c>
      <c r="Q315" s="88"/>
      <c r="R315" s="86"/>
      <c r="S315" s="86"/>
      <c r="T315" s="86"/>
      <c r="U315" s="86"/>
      <c r="V315" s="86"/>
      <c r="W315" s="93"/>
      <c r="X315" s="86"/>
      <c r="Y315" s="86"/>
      <c r="Z315" s="93"/>
      <c r="AA315" s="86"/>
      <c r="AB315" s="86"/>
      <c r="AC315" s="93"/>
      <c r="AD315" s="93"/>
      <c r="AE315" s="93"/>
      <c r="AF315" s="86"/>
      <c r="AG315" s="96"/>
      <c r="AH315" s="96"/>
      <c r="AI315" s="96"/>
    </row>
    <row r="316" spans="1:35">
      <c r="A316" s="83"/>
      <c r="B316" s="86"/>
      <c r="C316" s="25" t="e">
        <f>VLOOKUP(B316,'Código DIVIPOL'!$G$4:$H$1105,2,0)</f>
        <v>#N/A</v>
      </c>
      <c r="D316" s="86"/>
      <c r="E316" s="86"/>
      <c r="F316" s="19" t="e">
        <f>VLOOKUP(E316,Parámetros!$H$2:$I$4,2,0)</f>
        <v>#N/A</v>
      </c>
      <c r="G316" s="86"/>
      <c r="H316" s="86"/>
      <c r="I316" s="86"/>
      <c r="J316" s="88"/>
      <c r="K316" s="25" t="e">
        <f>VLOOKUP(A316,Parámetros!$E$2:$F$34,2,0)</f>
        <v>#N/A</v>
      </c>
      <c r="L316" s="86"/>
      <c r="M316" s="86"/>
      <c r="N316" s="86"/>
      <c r="O316" s="86"/>
      <c r="P316" s="81" t="e">
        <f>VLOOKUP(O316,Parámetros!$K$2:$L$3,2,0)</f>
        <v>#N/A</v>
      </c>
      <c r="Q316" s="88"/>
      <c r="R316" s="86"/>
      <c r="S316" s="86"/>
      <c r="T316" s="86"/>
      <c r="U316" s="86"/>
      <c r="V316" s="86"/>
      <c r="W316" s="93"/>
      <c r="X316" s="86"/>
      <c r="Y316" s="86"/>
      <c r="Z316" s="93"/>
      <c r="AA316" s="86"/>
      <c r="AB316" s="86"/>
      <c r="AC316" s="93"/>
      <c r="AD316" s="93"/>
      <c r="AE316" s="93"/>
      <c r="AF316" s="86"/>
      <c r="AG316" s="96"/>
      <c r="AH316" s="96"/>
      <c r="AI316" s="96"/>
    </row>
    <row r="317" spans="1:35">
      <c r="A317" s="83"/>
      <c r="B317" s="86"/>
      <c r="C317" s="25" t="e">
        <f>VLOOKUP(B317,'Código DIVIPOL'!$G$4:$H$1105,2,0)</f>
        <v>#N/A</v>
      </c>
      <c r="D317" s="86"/>
      <c r="E317" s="86"/>
      <c r="F317" s="19" t="e">
        <f>VLOOKUP(E317,Parámetros!$H$2:$I$4,2,0)</f>
        <v>#N/A</v>
      </c>
      <c r="G317" s="86"/>
      <c r="H317" s="86"/>
      <c r="I317" s="86"/>
      <c r="J317" s="88"/>
      <c r="K317" s="25" t="e">
        <f>VLOOKUP(A317,Parámetros!$E$2:$F$34,2,0)</f>
        <v>#N/A</v>
      </c>
      <c r="L317" s="86"/>
      <c r="M317" s="86"/>
      <c r="N317" s="86"/>
      <c r="O317" s="86"/>
      <c r="P317" s="81" t="e">
        <f>VLOOKUP(O317,Parámetros!$K$2:$L$3,2,0)</f>
        <v>#N/A</v>
      </c>
      <c r="Q317" s="88"/>
      <c r="R317" s="86"/>
      <c r="S317" s="86"/>
      <c r="T317" s="86"/>
      <c r="U317" s="86"/>
      <c r="V317" s="86"/>
      <c r="W317" s="93"/>
      <c r="X317" s="86"/>
      <c r="Y317" s="86"/>
      <c r="Z317" s="93"/>
      <c r="AA317" s="86"/>
      <c r="AB317" s="86"/>
      <c r="AC317" s="93"/>
      <c r="AD317" s="93"/>
      <c r="AE317" s="93"/>
      <c r="AF317" s="86"/>
      <c r="AG317" s="96"/>
      <c r="AH317" s="96"/>
      <c r="AI317" s="96"/>
    </row>
    <row r="318" spans="1:35">
      <c r="A318" s="83"/>
      <c r="B318" s="86"/>
      <c r="C318" s="25" t="e">
        <f>VLOOKUP(B318,'Código DIVIPOL'!$G$4:$H$1105,2,0)</f>
        <v>#N/A</v>
      </c>
      <c r="D318" s="86"/>
      <c r="E318" s="86"/>
      <c r="F318" s="19" t="e">
        <f>VLOOKUP(E318,Parámetros!$H$2:$I$4,2,0)</f>
        <v>#N/A</v>
      </c>
      <c r="G318" s="86"/>
      <c r="H318" s="86"/>
      <c r="I318" s="86"/>
      <c r="J318" s="88"/>
      <c r="K318" s="25" t="e">
        <f>VLOOKUP(A318,Parámetros!$E$2:$F$34,2,0)</f>
        <v>#N/A</v>
      </c>
      <c r="L318" s="86"/>
      <c r="M318" s="86"/>
      <c r="N318" s="86"/>
      <c r="O318" s="86"/>
      <c r="P318" s="81" t="e">
        <f>VLOOKUP(O318,Parámetros!$K$2:$L$3,2,0)</f>
        <v>#N/A</v>
      </c>
      <c r="Q318" s="88"/>
      <c r="R318" s="86"/>
      <c r="S318" s="86"/>
      <c r="T318" s="86"/>
      <c r="U318" s="86"/>
      <c r="V318" s="86"/>
      <c r="W318" s="93"/>
      <c r="X318" s="86"/>
      <c r="Y318" s="86"/>
      <c r="Z318" s="93"/>
      <c r="AA318" s="86"/>
      <c r="AB318" s="86"/>
      <c r="AC318" s="93"/>
      <c r="AD318" s="93"/>
      <c r="AE318" s="93"/>
      <c r="AF318" s="86"/>
      <c r="AG318" s="96"/>
      <c r="AH318" s="96"/>
      <c r="AI318" s="96"/>
    </row>
    <row r="319" spans="1:35">
      <c r="A319" s="83"/>
      <c r="B319" s="86"/>
      <c r="C319" s="25" t="e">
        <f>VLOOKUP(B319,'Código DIVIPOL'!$G$4:$H$1105,2,0)</f>
        <v>#N/A</v>
      </c>
      <c r="D319" s="86"/>
      <c r="E319" s="86"/>
      <c r="F319" s="19" t="e">
        <f>VLOOKUP(E319,Parámetros!$H$2:$I$4,2,0)</f>
        <v>#N/A</v>
      </c>
      <c r="G319" s="86"/>
      <c r="H319" s="86"/>
      <c r="I319" s="86"/>
      <c r="J319" s="88"/>
      <c r="K319" s="25" t="e">
        <f>VLOOKUP(A319,Parámetros!$E$2:$F$34,2,0)</f>
        <v>#N/A</v>
      </c>
      <c r="L319" s="86"/>
      <c r="M319" s="86"/>
      <c r="N319" s="86"/>
      <c r="O319" s="86"/>
      <c r="P319" s="81" t="e">
        <f>VLOOKUP(O319,Parámetros!$K$2:$L$3,2,0)</f>
        <v>#N/A</v>
      </c>
      <c r="Q319" s="88"/>
      <c r="R319" s="86"/>
      <c r="S319" s="86"/>
      <c r="T319" s="86"/>
      <c r="U319" s="86"/>
      <c r="V319" s="86"/>
      <c r="W319" s="93"/>
      <c r="X319" s="86"/>
      <c r="Y319" s="86"/>
      <c r="Z319" s="93"/>
      <c r="AA319" s="86"/>
      <c r="AB319" s="86"/>
      <c r="AC319" s="93"/>
      <c r="AD319" s="93"/>
      <c r="AE319" s="93"/>
      <c r="AF319" s="86"/>
      <c r="AG319" s="96"/>
      <c r="AH319" s="96"/>
      <c r="AI319" s="96"/>
    </row>
    <row r="320" spans="1:35">
      <c r="A320" s="83"/>
      <c r="B320" s="86"/>
      <c r="C320" s="25" t="e">
        <f>VLOOKUP(B320,'Código DIVIPOL'!$G$4:$H$1105,2,0)</f>
        <v>#N/A</v>
      </c>
      <c r="D320" s="86"/>
      <c r="E320" s="86"/>
      <c r="F320" s="19" t="e">
        <f>VLOOKUP(E320,Parámetros!$H$2:$I$4,2,0)</f>
        <v>#N/A</v>
      </c>
      <c r="G320" s="86"/>
      <c r="H320" s="86"/>
      <c r="I320" s="86"/>
      <c r="J320" s="88"/>
      <c r="K320" s="25" t="e">
        <f>VLOOKUP(A320,Parámetros!$E$2:$F$34,2,0)</f>
        <v>#N/A</v>
      </c>
      <c r="L320" s="86"/>
      <c r="M320" s="86"/>
      <c r="N320" s="86"/>
      <c r="O320" s="86"/>
      <c r="P320" s="81" t="e">
        <f>VLOOKUP(O320,Parámetros!$K$2:$L$3,2,0)</f>
        <v>#N/A</v>
      </c>
      <c r="Q320" s="88"/>
      <c r="R320" s="86"/>
      <c r="S320" s="86"/>
      <c r="T320" s="86"/>
      <c r="U320" s="86"/>
      <c r="V320" s="86"/>
      <c r="W320" s="93"/>
      <c r="X320" s="86"/>
      <c r="Y320" s="86"/>
      <c r="Z320" s="93"/>
      <c r="AA320" s="86"/>
      <c r="AB320" s="86"/>
      <c r="AC320" s="93"/>
      <c r="AD320" s="93"/>
      <c r="AE320" s="93"/>
      <c r="AF320" s="86"/>
      <c r="AG320" s="96"/>
      <c r="AH320" s="96"/>
      <c r="AI320" s="96"/>
    </row>
    <row r="321" spans="1:35">
      <c r="A321" s="83"/>
      <c r="B321" s="86"/>
      <c r="C321" s="25" t="e">
        <f>VLOOKUP(B321,'Código DIVIPOL'!$G$4:$H$1105,2,0)</f>
        <v>#N/A</v>
      </c>
      <c r="D321" s="86"/>
      <c r="E321" s="86"/>
      <c r="F321" s="19" t="e">
        <f>VLOOKUP(E321,Parámetros!$H$2:$I$4,2,0)</f>
        <v>#N/A</v>
      </c>
      <c r="G321" s="86"/>
      <c r="H321" s="86"/>
      <c r="I321" s="86"/>
      <c r="J321" s="88"/>
      <c r="K321" s="25" t="e">
        <f>VLOOKUP(A321,Parámetros!$E$2:$F$34,2,0)</f>
        <v>#N/A</v>
      </c>
      <c r="L321" s="86"/>
      <c r="M321" s="86"/>
      <c r="N321" s="86"/>
      <c r="O321" s="86"/>
      <c r="P321" s="81" t="e">
        <f>VLOOKUP(O321,Parámetros!$K$2:$L$3,2,0)</f>
        <v>#N/A</v>
      </c>
      <c r="Q321" s="88"/>
      <c r="R321" s="86"/>
      <c r="S321" s="86"/>
      <c r="T321" s="86"/>
      <c r="U321" s="86"/>
      <c r="V321" s="86"/>
      <c r="W321" s="93"/>
      <c r="X321" s="86"/>
      <c r="Y321" s="86"/>
      <c r="Z321" s="93"/>
      <c r="AA321" s="86"/>
      <c r="AB321" s="86"/>
      <c r="AC321" s="93"/>
      <c r="AD321" s="93"/>
      <c r="AE321" s="93"/>
      <c r="AF321" s="86"/>
      <c r="AG321" s="96"/>
      <c r="AH321" s="96"/>
      <c r="AI321" s="96"/>
    </row>
    <row r="322" spans="1:35">
      <c r="A322" s="83"/>
      <c r="B322" s="86"/>
      <c r="C322" s="25" t="e">
        <f>VLOOKUP(B322,'Código DIVIPOL'!$G$4:$H$1105,2,0)</f>
        <v>#N/A</v>
      </c>
      <c r="D322" s="86"/>
      <c r="E322" s="86"/>
      <c r="F322" s="19" t="e">
        <f>VLOOKUP(E322,Parámetros!$H$2:$I$4,2,0)</f>
        <v>#N/A</v>
      </c>
      <c r="G322" s="86"/>
      <c r="H322" s="86"/>
      <c r="I322" s="86"/>
      <c r="J322" s="88"/>
      <c r="K322" s="25" t="e">
        <f>VLOOKUP(A322,Parámetros!$E$2:$F$34,2,0)</f>
        <v>#N/A</v>
      </c>
      <c r="L322" s="86"/>
      <c r="M322" s="86"/>
      <c r="N322" s="86"/>
      <c r="O322" s="86"/>
      <c r="P322" s="81" t="e">
        <f>VLOOKUP(O322,Parámetros!$K$2:$L$3,2,0)</f>
        <v>#N/A</v>
      </c>
      <c r="Q322" s="88"/>
      <c r="R322" s="86"/>
      <c r="S322" s="86"/>
      <c r="T322" s="86"/>
      <c r="U322" s="86"/>
      <c r="V322" s="86"/>
      <c r="W322" s="93"/>
      <c r="X322" s="86"/>
      <c r="Y322" s="86"/>
      <c r="Z322" s="93"/>
      <c r="AA322" s="86"/>
      <c r="AB322" s="86"/>
      <c r="AC322" s="93"/>
      <c r="AD322" s="93"/>
      <c r="AE322" s="93"/>
      <c r="AF322" s="86"/>
      <c r="AG322" s="96"/>
      <c r="AH322" s="96"/>
      <c r="AI322" s="96"/>
    </row>
    <row r="323" spans="1:35">
      <c r="A323" s="83"/>
      <c r="B323" s="86"/>
      <c r="C323" s="25" t="e">
        <f>VLOOKUP(B323,'Código DIVIPOL'!$G$4:$H$1105,2,0)</f>
        <v>#N/A</v>
      </c>
      <c r="D323" s="86"/>
      <c r="E323" s="86"/>
      <c r="F323" s="19" t="e">
        <f>VLOOKUP(E323,Parámetros!$H$2:$I$4,2,0)</f>
        <v>#N/A</v>
      </c>
      <c r="G323" s="86"/>
      <c r="H323" s="86"/>
      <c r="I323" s="86"/>
      <c r="J323" s="88"/>
      <c r="K323" s="25" t="e">
        <f>VLOOKUP(A323,Parámetros!$E$2:$F$34,2,0)</f>
        <v>#N/A</v>
      </c>
      <c r="L323" s="86"/>
      <c r="M323" s="86"/>
      <c r="N323" s="86"/>
      <c r="O323" s="86"/>
      <c r="P323" s="81" t="e">
        <f>VLOOKUP(O323,Parámetros!$K$2:$L$3,2,0)</f>
        <v>#N/A</v>
      </c>
      <c r="Q323" s="88"/>
      <c r="R323" s="86"/>
      <c r="S323" s="86"/>
      <c r="T323" s="86"/>
      <c r="U323" s="86"/>
      <c r="V323" s="86"/>
      <c r="W323" s="93"/>
      <c r="X323" s="86"/>
      <c r="Y323" s="86"/>
      <c r="Z323" s="93"/>
      <c r="AA323" s="86"/>
      <c r="AB323" s="86"/>
      <c r="AC323" s="93"/>
      <c r="AD323" s="93"/>
      <c r="AE323" s="93"/>
      <c r="AF323" s="86"/>
      <c r="AG323" s="96"/>
      <c r="AH323" s="96"/>
      <c r="AI323" s="96"/>
    </row>
    <row r="324" spans="1:35">
      <c r="A324" s="83"/>
      <c r="B324" s="86"/>
      <c r="C324" s="25" t="e">
        <f>VLOOKUP(B324,'Código DIVIPOL'!$G$4:$H$1105,2,0)</f>
        <v>#N/A</v>
      </c>
      <c r="D324" s="86"/>
      <c r="E324" s="86"/>
      <c r="F324" s="19" t="e">
        <f>VLOOKUP(E324,Parámetros!$H$2:$I$4,2,0)</f>
        <v>#N/A</v>
      </c>
      <c r="G324" s="86"/>
      <c r="H324" s="86"/>
      <c r="I324" s="86"/>
      <c r="J324" s="88"/>
      <c r="K324" s="25" t="e">
        <f>VLOOKUP(A324,Parámetros!$E$2:$F$34,2,0)</f>
        <v>#N/A</v>
      </c>
      <c r="L324" s="86"/>
      <c r="M324" s="86"/>
      <c r="N324" s="86"/>
      <c r="O324" s="86"/>
      <c r="P324" s="81" t="e">
        <f>VLOOKUP(O324,Parámetros!$K$2:$L$3,2,0)</f>
        <v>#N/A</v>
      </c>
      <c r="Q324" s="88"/>
      <c r="R324" s="86"/>
      <c r="S324" s="86"/>
      <c r="T324" s="86"/>
      <c r="U324" s="86"/>
      <c r="V324" s="86"/>
      <c r="W324" s="93"/>
      <c r="X324" s="86"/>
      <c r="Y324" s="86"/>
      <c r="Z324" s="93"/>
      <c r="AA324" s="86"/>
      <c r="AB324" s="86"/>
      <c r="AC324" s="93"/>
      <c r="AD324" s="93"/>
      <c r="AE324" s="93"/>
      <c r="AF324" s="86"/>
      <c r="AG324" s="96"/>
      <c r="AH324" s="96"/>
      <c r="AI324" s="96"/>
    </row>
    <row r="325" spans="1:35">
      <c r="A325" s="83"/>
      <c r="B325" s="86"/>
      <c r="C325" s="25" t="e">
        <f>VLOOKUP(B325,'Código DIVIPOL'!$G$4:$H$1105,2,0)</f>
        <v>#N/A</v>
      </c>
      <c r="D325" s="86"/>
      <c r="E325" s="86"/>
      <c r="F325" s="19" t="e">
        <f>VLOOKUP(E325,Parámetros!$H$2:$I$4,2,0)</f>
        <v>#N/A</v>
      </c>
      <c r="G325" s="86"/>
      <c r="H325" s="86"/>
      <c r="I325" s="86"/>
      <c r="J325" s="88"/>
      <c r="K325" s="25" t="e">
        <f>VLOOKUP(A325,Parámetros!$E$2:$F$34,2,0)</f>
        <v>#N/A</v>
      </c>
      <c r="L325" s="86"/>
      <c r="M325" s="86"/>
      <c r="N325" s="86"/>
      <c r="O325" s="86"/>
      <c r="P325" s="81" t="e">
        <f>VLOOKUP(O325,Parámetros!$K$2:$L$3,2,0)</f>
        <v>#N/A</v>
      </c>
      <c r="Q325" s="88"/>
      <c r="R325" s="86"/>
      <c r="S325" s="86"/>
      <c r="T325" s="86"/>
      <c r="U325" s="86"/>
      <c r="V325" s="86"/>
      <c r="W325" s="93"/>
      <c r="X325" s="86"/>
      <c r="Y325" s="86"/>
      <c r="Z325" s="93"/>
      <c r="AA325" s="86"/>
      <c r="AB325" s="86"/>
      <c r="AC325" s="93"/>
      <c r="AD325" s="93"/>
      <c r="AE325" s="93"/>
      <c r="AF325" s="86"/>
      <c r="AG325" s="96"/>
      <c r="AH325" s="96"/>
      <c r="AI325" s="96"/>
    </row>
    <row r="326" spans="1:35">
      <c r="A326" s="83"/>
      <c r="B326" s="86"/>
      <c r="C326" s="25" t="e">
        <f>VLOOKUP(B326,'Código DIVIPOL'!$G$4:$H$1105,2,0)</f>
        <v>#N/A</v>
      </c>
      <c r="D326" s="86"/>
      <c r="E326" s="86"/>
      <c r="F326" s="19" t="e">
        <f>VLOOKUP(E326,Parámetros!$H$2:$I$4,2,0)</f>
        <v>#N/A</v>
      </c>
      <c r="G326" s="86"/>
      <c r="H326" s="86"/>
      <c r="I326" s="86"/>
      <c r="J326" s="88"/>
      <c r="K326" s="25" t="e">
        <f>VLOOKUP(A326,Parámetros!$E$2:$F$34,2,0)</f>
        <v>#N/A</v>
      </c>
      <c r="L326" s="86"/>
      <c r="M326" s="86"/>
      <c r="N326" s="86"/>
      <c r="O326" s="86"/>
      <c r="P326" s="81" t="e">
        <f>VLOOKUP(O326,Parámetros!$K$2:$L$3,2,0)</f>
        <v>#N/A</v>
      </c>
      <c r="Q326" s="88"/>
      <c r="R326" s="86"/>
      <c r="S326" s="86"/>
      <c r="T326" s="86"/>
      <c r="U326" s="86"/>
      <c r="V326" s="86"/>
      <c r="W326" s="93"/>
      <c r="X326" s="86"/>
      <c r="Y326" s="86"/>
      <c r="Z326" s="93"/>
      <c r="AA326" s="86"/>
      <c r="AB326" s="86"/>
      <c r="AC326" s="93"/>
      <c r="AD326" s="93"/>
      <c r="AE326" s="93"/>
      <c r="AF326" s="86"/>
      <c r="AG326" s="96"/>
      <c r="AH326" s="96"/>
      <c r="AI326" s="96"/>
    </row>
    <row r="327" spans="1:35">
      <c r="A327" s="83"/>
      <c r="B327" s="86"/>
      <c r="C327" s="25" t="e">
        <f>VLOOKUP(B327,'Código DIVIPOL'!$G$4:$H$1105,2,0)</f>
        <v>#N/A</v>
      </c>
      <c r="D327" s="86"/>
      <c r="E327" s="86"/>
      <c r="F327" s="19" t="e">
        <f>VLOOKUP(E327,Parámetros!$H$2:$I$4,2,0)</f>
        <v>#N/A</v>
      </c>
      <c r="G327" s="86"/>
      <c r="H327" s="86"/>
      <c r="I327" s="86"/>
      <c r="J327" s="88"/>
      <c r="K327" s="25" t="e">
        <f>VLOOKUP(A327,Parámetros!$E$2:$F$34,2,0)</f>
        <v>#N/A</v>
      </c>
      <c r="L327" s="86"/>
      <c r="M327" s="86"/>
      <c r="N327" s="86"/>
      <c r="O327" s="86"/>
      <c r="P327" s="81" t="e">
        <f>VLOOKUP(O327,Parámetros!$K$2:$L$3,2,0)</f>
        <v>#N/A</v>
      </c>
      <c r="Q327" s="88"/>
      <c r="R327" s="86"/>
      <c r="S327" s="86"/>
      <c r="T327" s="86"/>
      <c r="U327" s="86"/>
      <c r="V327" s="86"/>
      <c r="W327" s="93"/>
      <c r="X327" s="86"/>
      <c r="Y327" s="86"/>
      <c r="Z327" s="93"/>
      <c r="AA327" s="86"/>
      <c r="AB327" s="86"/>
      <c r="AC327" s="93"/>
      <c r="AD327" s="93"/>
      <c r="AE327" s="93"/>
      <c r="AF327" s="86"/>
      <c r="AG327" s="96"/>
      <c r="AH327" s="96"/>
      <c r="AI327" s="96"/>
    </row>
    <row r="328" spans="1:35">
      <c r="A328" s="83"/>
      <c r="B328" s="86"/>
      <c r="C328" s="25" t="e">
        <f>VLOOKUP(B328,'Código DIVIPOL'!$G$4:$H$1105,2,0)</f>
        <v>#N/A</v>
      </c>
      <c r="D328" s="86"/>
      <c r="E328" s="86"/>
      <c r="F328" s="19" t="e">
        <f>VLOOKUP(E328,Parámetros!$H$2:$I$4,2,0)</f>
        <v>#N/A</v>
      </c>
      <c r="G328" s="86"/>
      <c r="H328" s="86"/>
      <c r="I328" s="86"/>
      <c r="J328" s="88"/>
      <c r="K328" s="25" t="e">
        <f>VLOOKUP(A328,Parámetros!$E$2:$F$34,2,0)</f>
        <v>#N/A</v>
      </c>
      <c r="L328" s="86"/>
      <c r="M328" s="86"/>
      <c r="N328" s="86"/>
      <c r="O328" s="86"/>
      <c r="P328" s="81" t="e">
        <f>VLOOKUP(O328,Parámetros!$K$2:$L$3,2,0)</f>
        <v>#N/A</v>
      </c>
      <c r="Q328" s="88"/>
      <c r="R328" s="86"/>
      <c r="S328" s="86"/>
      <c r="T328" s="86"/>
      <c r="U328" s="86"/>
      <c r="V328" s="86"/>
      <c r="W328" s="93"/>
      <c r="X328" s="86"/>
      <c r="Y328" s="86"/>
      <c r="Z328" s="93"/>
      <c r="AA328" s="86"/>
      <c r="AB328" s="86"/>
      <c r="AC328" s="93"/>
      <c r="AD328" s="93"/>
      <c r="AE328" s="93"/>
      <c r="AF328" s="86"/>
      <c r="AG328" s="96"/>
      <c r="AH328" s="96"/>
      <c r="AI328" s="96"/>
    </row>
    <row r="329" spans="1:35">
      <c r="A329" s="83"/>
      <c r="B329" s="86"/>
      <c r="C329" s="25" t="e">
        <f>VLOOKUP(B329,'Código DIVIPOL'!$G$4:$H$1105,2,0)</f>
        <v>#N/A</v>
      </c>
      <c r="D329" s="86"/>
      <c r="E329" s="86"/>
      <c r="F329" s="19" t="e">
        <f>VLOOKUP(E329,Parámetros!$H$2:$I$4,2,0)</f>
        <v>#N/A</v>
      </c>
      <c r="G329" s="86"/>
      <c r="H329" s="86"/>
      <c r="I329" s="86"/>
      <c r="J329" s="88"/>
      <c r="K329" s="25" t="e">
        <f>VLOOKUP(A329,Parámetros!$E$2:$F$34,2,0)</f>
        <v>#N/A</v>
      </c>
      <c r="L329" s="86"/>
      <c r="M329" s="86"/>
      <c r="N329" s="86"/>
      <c r="O329" s="86"/>
      <c r="P329" s="81" t="e">
        <f>VLOOKUP(O329,Parámetros!$K$2:$L$3,2,0)</f>
        <v>#N/A</v>
      </c>
      <c r="Q329" s="88"/>
      <c r="R329" s="86"/>
      <c r="S329" s="86"/>
      <c r="T329" s="86"/>
      <c r="U329" s="86"/>
      <c r="V329" s="86"/>
      <c r="W329" s="93"/>
      <c r="X329" s="86"/>
      <c r="Y329" s="86"/>
      <c r="Z329" s="93"/>
      <c r="AA329" s="86"/>
      <c r="AB329" s="86"/>
      <c r="AC329" s="93"/>
      <c r="AD329" s="93"/>
      <c r="AE329" s="93"/>
      <c r="AF329" s="86"/>
      <c r="AG329" s="96"/>
      <c r="AH329" s="96"/>
      <c r="AI329" s="96"/>
    </row>
    <row r="330" spans="1:35">
      <c r="A330" s="83"/>
      <c r="B330" s="86"/>
      <c r="C330" s="25" t="e">
        <f>VLOOKUP(B330,'Código DIVIPOL'!$G$4:$H$1105,2,0)</f>
        <v>#N/A</v>
      </c>
      <c r="D330" s="86"/>
      <c r="E330" s="86"/>
      <c r="F330" s="19" t="e">
        <f>VLOOKUP(E330,Parámetros!$H$2:$I$4,2,0)</f>
        <v>#N/A</v>
      </c>
      <c r="G330" s="86"/>
      <c r="H330" s="86"/>
      <c r="I330" s="86"/>
      <c r="J330" s="88"/>
      <c r="K330" s="25" t="e">
        <f>VLOOKUP(A330,Parámetros!$E$2:$F$34,2,0)</f>
        <v>#N/A</v>
      </c>
      <c r="L330" s="86"/>
      <c r="M330" s="86"/>
      <c r="N330" s="86"/>
      <c r="O330" s="86"/>
      <c r="P330" s="81" t="e">
        <f>VLOOKUP(O330,Parámetros!$K$2:$L$3,2,0)</f>
        <v>#N/A</v>
      </c>
      <c r="Q330" s="88"/>
      <c r="R330" s="86"/>
      <c r="S330" s="86"/>
      <c r="T330" s="86"/>
      <c r="U330" s="86"/>
      <c r="V330" s="86"/>
      <c r="W330" s="93"/>
      <c r="X330" s="86"/>
      <c r="Y330" s="86"/>
      <c r="Z330" s="93"/>
      <c r="AA330" s="86"/>
      <c r="AB330" s="86"/>
      <c r="AC330" s="93"/>
      <c r="AD330" s="93"/>
      <c r="AE330" s="93"/>
      <c r="AF330" s="86"/>
      <c r="AG330" s="96"/>
      <c r="AH330" s="96"/>
      <c r="AI330" s="96"/>
    </row>
    <row r="331" spans="1:35">
      <c r="A331" s="83"/>
      <c r="B331" s="86"/>
      <c r="C331" s="25" t="e">
        <f>VLOOKUP(B331,'Código DIVIPOL'!$G$4:$H$1105,2,0)</f>
        <v>#N/A</v>
      </c>
      <c r="D331" s="86"/>
      <c r="E331" s="86"/>
      <c r="F331" s="19" t="e">
        <f>VLOOKUP(E331,Parámetros!$H$2:$I$4,2,0)</f>
        <v>#N/A</v>
      </c>
      <c r="G331" s="86"/>
      <c r="H331" s="86"/>
      <c r="I331" s="86"/>
      <c r="J331" s="88"/>
      <c r="K331" s="25" t="e">
        <f>VLOOKUP(A331,Parámetros!$E$2:$F$34,2,0)</f>
        <v>#N/A</v>
      </c>
      <c r="L331" s="86"/>
      <c r="M331" s="86"/>
      <c r="N331" s="86"/>
      <c r="O331" s="86"/>
      <c r="P331" s="81" t="e">
        <f>VLOOKUP(O331,Parámetros!$K$2:$L$3,2,0)</f>
        <v>#N/A</v>
      </c>
      <c r="Q331" s="88"/>
      <c r="R331" s="86"/>
      <c r="S331" s="86"/>
      <c r="T331" s="86"/>
      <c r="U331" s="86"/>
      <c r="V331" s="86"/>
      <c r="W331" s="93"/>
      <c r="X331" s="86"/>
      <c r="Y331" s="86"/>
      <c r="Z331" s="93"/>
      <c r="AA331" s="86"/>
      <c r="AB331" s="86"/>
      <c r="AC331" s="93"/>
      <c r="AD331" s="93"/>
      <c r="AE331" s="93"/>
      <c r="AF331" s="86"/>
      <c r="AG331" s="96"/>
      <c r="AH331" s="96"/>
      <c r="AI331" s="96"/>
    </row>
    <row r="332" spans="1:35">
      <c r="A332" s="83"/>
      <c r="B332" s="86"/>
      <c r="C332" s="25" t="e">
        <f>VLOOKUP(B332,'Código DIVIPOL'!$G$4:$H$1105,2,0)</f>
        <v>#N/A</v>
      </c>
      <c r="D332" s="86"/>
      <c r="E332" s="86"/>
      <c r="F332" s="19" t="e">
        <f>VLOOKUP(E332,Parámetros!$H$2:$I$4,2,0)</f>
        <v>#N/A</v>
      </c>
      <c r="G332" s="86"/>
      <c r="H332" s="86"/>
      <c r="I332" s="86"/>
      <c r="J332" s="88"/>
      <c r="K332" s="25" t="e">
        <f>VLOOKUP(A332,Parámetros!$E$2:$F$34,2,0)</f>
        <v>#N/A</v>
      </c>
      <c r="L332" s="86"/>
      <c r="M332" s="86"/>
      <c r="N332" s="86"/>
      <c r="O332" s="86"/>
      <c r="P332" s="81" t="e">
        <f>VLOOKUP(O332,Parámetros!$K$2:$L$3,2,0)</f>
        <v>#N/A</v>
      </c>
      <c r="Q332" s="88"/>
      <c r="R332" s="86"/>
      <c r="S332" s="86"/>
      <c r="T332" s="86"/>
      <c r="U332" s="86"/>
      <c r="V332" s="86"/>
      <c r="W332" s="93"/>
      <c r="X332" s="86"/>
      <c r="Y332" s="86"/>
      <c r="Z332" s="93"/>
      <c r="AA332" s="86"/>
      <c r="AB332" s="86"/>
      <c r="AC332" s="93"/>
      <c r="AD332" s="93"/>
      <c r="AE332" s="93"/>
      <c r="AF332" s="86"/>
      <c r="AG332" s="96"/>
      <c r="AH332" s="96"/>
      <c r="AI332" s="96"/>
    </row>
    <row r="333" spans="1:35">
      <c r="A333" s="83"/>
      <c r="B333" s="86"/>
      <c r="C333" s="25" t="e">
        <f>VLOOKUP(B333,'Código DIVIPOL'!$G$4:$H$1105,2,0)</f>
        <v>#N/A</v>
      </c>
      <c r="D333" s="86"/>
      <c r="E333" s="86"/>
      <c r="F333" s="19" t="e">
        <f>VLOOKUP(E333,Parámetros!$H$2:$I$4,2,0)</f>
        <v>#N/A</v>
      </c>
      <c r="G333" s="86"/>
      <c r="H333" s="86"/>
      <c r="I333" s="86"/>
      <c r="J333" s="88"/>
      <c r="K333" s="25" t="e">
        <f>VLOOKUP(A333,Parámetros!$E$2:$F$34,2,0)</f>
        <v>#N/A</v>
      </c>
      <c r="L333" s="86"/>
      <c r="M333" s="86"/>
      <c r="N333" s="86"/>
      <c r="O333" s="86"/>
      <c r="P333" s="81" t="e">
        <f>VLOOKUP(O333,Parámetros!$K$2:$L$3,2,0)</f>
        <v>#N/A</v>
      </c>
      <c r="Q333" s="88"/>
      <c r="R333" s="86"/>
      <c r="S333" s="86"/>
      <c r="T333" s="86"/>
      <c r="U333" s="86"/>
      <c r="V333" s="86"/>
      <c r="W333" s="93"/>
      <c r="X333" s="86"/>
      <c r="Y333" s="86"/>
      <c r="Z333" s="93"/>
      <c r="AA333" s="86"/>
      <c r="AB333" s="86"/>
      <c r="AC333" s="93"/>
      <c r="AD333" s="93"/>
      <c r="AE333" s="93"/>
      <c r="AF333" s="86"/>
      <c r="AG333" s="96"/>
      <c r="AH333" s="96"/>
      <c r="AI333" s="96"/>
    </row>
    <row r="334" spans="1:35">
      <c r="A334" s="83"/>
      <c r="B334" s="86"/>
      <c r="C334" s="25" t="e">
        <f>VLOOKUP(B334,'Código DIVIPOL'!$G$4:$H$1105,2,0)</f>
        <v>#N/A</v>
      </c>
      <c r="D334" s="86"/>
      <c r="E334" s="86"/>
      <c r="F334" s="19" t="e">
        <f>VLOOKUP(E334,Parámetros!$H$2:$I$4,2,0)</f>
        <v>#N/A</v>
      </c>
      <c r="G334" s="86"/>
      <c r="H334" s="86"/>
      <c r="I334" s="86"/>
      <c r="J334" s="88"/>
      <c r="K334" s="25" t="e">
        <f>VLOOKUP(A334,Parámetros!$E$2:$F$34,2,0)</f>
        <v>#N/A</v>
      </c>
      <c r="L334" s="86"/>
      <c r="M334" s="86"/>
      <c r="N334" s="86"/>
      <c r="O334" s="86"/>
      <c r="P334" s="81" t="e">
        <f>VLOOKUP(O334,Parámetros!$K$2:$L$3,2,0)</f>
        <v>#N/A</v>
      </c>
      <c r="Q334" s="88"/>
      <c r="R334" s="86"/>
      <c r="S334" s="86"/>
      <c r="T334" s="86"/>
      <c r="U334" s="86"/>
      <c r="V334" s="86"/>
      <c r="W334" s="93"/>
      <c r="X334" s="86"/>
      <c r="Y334" s="86"/>
      <c r="Z334" s="93"/>
      <c r="AA334" s="86"/>
      <c r="AB334" s="86"/>
      <c r="AC334" s="93"/>
      <c r="AD334" s="93"/>
      <c r="AE334" s="93"/>
      <c r="AF334" s="86"/>
      <c r="AG334" s="96"/>
      <c r="AH334" s="96"/>
      <c r="AI334" s="96"/>
    </row>
    <row r="335" spans="1:35">
      <c r="A335" s="83"/>
      <c r="B335" s="86"/>
      <c r="C335" s="25" t="e">
        <f>VLOOKUP(B335,'Código DIVIPOL'!$G$4:$H$1105,2,0)</f>
        <v>#N/A</v>
      </c>
      <c r="D335" s="86"/>
      <c r="E335" s="86"/>
      <c r="F335" s="19" t="e">
        <f>VLOOKUP(E335,Parámetros!$H$2:$I$4,2,0)</f>
        <v>#N/A</v>
      </c>
      <c r="G335" s="86"/>
      <c r="H335" s="86"/>
      <c r="I335" s="86"/>
      <c r="J335" s="88"/>
      <c r="K335" s="25" t="e">
        <f>VLOOKUP(A335,Parámetros!$E$2:$F$34,2,0)</f>
        <v>#N/A</v>
      </c>
      <c r="L335" s="86"/>
      <c r="M335" s="86"/>
      <c r="N335" s="86"/>
      <c r="O335" s="86"/>
      <c r="P335" s="81" t="e">
        <f>VLOOKUP(O335,Parámetros!$K$2:$L$3,2,0)</f>
        <v>#N/A</v>
      </c>
      <c r="Q335" s="88"/>
      <c r="R335" s="86"/>
      <c r="S335" s="86"/>
      <c r="T335" s="86"/>
      <c r="U335" s="86"/>
      <c r="V335" s="86"/>
      <c r="W335" s="93"/>
      <c r="X335" s="86"/>
      <c r="Y335" s="86"/>
      <c r="Z335" s="93"/>
      <c r="AA335" s="86"/>
      <c r="AB335" s="86"/>
      <c r="AC335" s="93"/>
      <c r="AD335" s="93"/>
      <c r="AE335" s="93"/>
      <c r="AF335" s="86"/>
      <c r="AG335" s="96"/>
      <c r="AH335" s="96"/>
      <c r="AI335" s="96"/>
    </row>
    <row r="336" spans="1:35">
      <c r="A336" s="83"/>
      <c r="B336" s="86"/>
      <c r="C336" s="25" t="e">
        <f>VLOOKUP(B336,'Código DIVIPOL'!$G$4:$H$1105,2,0)</f>
        <v>#N/A</v>
      </c>
      <c r="D336" s="86"/>
      <c r="E336" s="86"/>
      <c r="F336" s="19" t="e">
        <f>VLOOKUP(E336,Parámetros!$H$2:$I$4,2,0)</f>
        <v>#N/A</v>
      </c>
      <c r="G336" s="86"/>
      <c r="H336" s="86"/>
      <c r="I336" s="86"/>
      <c r="J336" s="88"/>
      <c r="K336" s="25" t="e">
        <f>VLOOKUP(A336,Parámetros!$E$2:$F$34,2,0)</f>
        <v>#N/A</v>
      </c>
      <c r="L336" s="86"/>
      <c r="M336" s="86"/>
      <c r="N336" s="86"/>
      <c r="O336" s="86"/>
      <c r="P336" s="81" t="e">
        <f>VLOOKUP(O336,Parámetros!$K$2:$L$3,2,0)</f>
        <v>#N/A</v>
      </c>
      <c r="Q336" s="88"/>
      <c r="R336" s="86"/>
      <c r="S336" s="86"/>
      <c r="T336" s="86"/>
      <c r="U336" s="86"/>
      <c r="V336" s="86"/>
      <c r="W336" s="93"/>
      <c r="X336" s="86"/>
      <c r="Y336" s="86"/>
      <c r="Z336" s="93"/>
      <c r="AA336" s="86"/>
      <c r="AB336" s="86"/>
      <c r="AC336" s="93"/>
      <c r="AD336" s="93"/>
      <c r="AE336" s="93"/>
      <c r="AF336" s="86"/>
      <c r="AG336" s="96"/>
      <c r="AH336" s="96"/>
      <c r="AI336" s="96"/>
    </row>
    <row r="337" spans="1:35">
      <c r="A337" s="83"/>
      <c r="B337" s="86"/>
      <c r="C337" s="25" t="e">
        <f>VLOOKUP(B337,'Código DIVIPOL'!$G$4:$H$1105,2,0)</f>
        <v>#N/A</v>
      </c>
      <c r="D337" s="86"/>
      <c r="E337" s="86"/>
      <c r="F337" s="19" t="e">
        <f>VLOOKUP(E337,Parámetros!$H$2:$I$4,2,0)</f>
        <v>#N/A</v>
      </c>
      <c r="G337" s="86"/>
      <c r="H337" s="86"/>
      <c r="I337" s="86"/>
      <c r="J337" s="88"/>
      <c r="K337" s="25" t="e">
        <f>VLOOKUP(A337,Parámetros!$E$2:$F$34,2,0)</f>
        <v>#N/A</v>
      </c>
      <c r="L337" s="86"/>
      <c r="M337" s="86"/>
      <c r="N337" s="86"/>
      <c r="O337" s="86"/>
      <c r="P337" s="81" t="e">
        <f>VLOOKUP(O337,Parámetros!$K$2:$L$3,2,0)</f>
        <v>#N/A</v>
      </c>
      <c r="Q337" s="88"/>
      <c r="R337" s="86"/>
      <c r="S337" s="86"/>
      <c r="T337" s="86"/>
      <c r="U337" s="86"/>
      <c r="V337" s="86"/>
      <c r="W337" s="93"/>
      <c r="X337" s="86"/>
      <c r="Y337" s="86"/>
      <c r="Z337" s="93"/>
      <c r="AA337" s="86"/>
      <c r="AB337" s="86"/>
      <c r="AC337" s="93"/>
      <c r="AD337" s="93"/>
      <c r="AE337" s="93"/>
      <c r="AF337" s="86"/>
      <c r="AG337" s="96"/>
      <c r="AH337" s="96"/>
      <c r="AI337" s="96"/>
    </row>
    <row r="338" spans="1:35">
      <c r="A338" s="83"/>
      <c r="B338" s="86"/>
      <c r="C338" s="25" t="e">
        <f>VLOOKUP(B338,'Código DIVIPOL'!$G$4:$H$1105,2,0)</f>
        <v>#N/A</v>
      </c>
      <c r="D338" s="86"/>
      <c r="E338" s="86"/>
      <c r="F338" s="19" t="e">
        <f>VLOOKUP(E338,Parámetros!$H$2:$I$4,2,0)</f>
        <v>#N/A</v>
      </c>
      <c r="G338" s="86"/>
      <c r="H338" s="86"/>
      <c r="I338" s="86"/>
      <c r="J338" s="88"/>
      <c r="K338" s="25" t="e">
        <f>VLOOKUP(A338,Parámetros!$E$2:$F$34,2,0)</f>
        <v>#N/A</v>
      </c>
      <c r="L338" s="86"/>
      <c r="M338" s="86"/>
      <c r="N338" s="86"/>
      <c r="O338" s="86"/>
      <c r="P338" s="81" t="e">
        <f>VLOOKUP(O338,Parámetros!$K$2:$L$3,2,0)</f>
        <v>#N/A</v>
      </c>
      <c r="Q338" s="88"/>
      <c r="R338" s="86"/>
      <c r="S338" s="86"/>
      <c r="T338" s="86"/>
      <c r="U338" s="86"/>
      <c r="V338" s="86"/>
      <c r="W338" s="93"/>
      <c r="X338" s="86"/>
      <c r="Y338" s="86"/>
      <c r="Z338" s="93"/>
      <c r="AA338" s="86"/>
      <c r="AB338" s="86"/>
      <c r="AC338" s="93"/>
      <c r="AD338" s="93"/>
      <c r="AE338" s="93"/>
      <c r="AF338" s="86"/>
      <c r="AG338" s="96"/>
      <c r="AH338" s="96"/>
      <c r="AI338" s="96"/>
    </row>
    <row r="339" spans="1:35">
      <c r="A339" s="83"/>
      <c r="B339" s="86"/>
      <c r="C339" s="25" t="e">
        <f>VLOOKUP(B339,'Código DIVIPOL'!$G$4:$H$1105,2,0)</f>
        <v>#N/A</v>
      </c>
      <c r="D339" s="86"/>
      <c r="E339" s="86"/>
      <c r="F339" s="19" t="e">
        <f>VLOOKUP(E339,Parámetros!$H$2:$I$4,2,0)</f>
        <v>#N/A</v>
      </c>
      <c r="G339" s="86"/>
      <c r="H339" s="86"/>
      <c r="I339" s="86"/>
      <c r="J339" s="88"/>
      <c r="K339" s="25" t="e">
        <f>VLOOKUP(A339,Parámetros!$E$2:$F$34,2,0)</f>
        <v>#N/A</v>
      </c>
      <c r="L339" s="86"/>
      <c r="M339" s="86"/>
      <c r="N339" s="86"/>
      <c r="O339" s="86"/>
      <c r="P339" s="81" t="e">
        <f>VLOOKUP(O339,Parámetros!$K$2:$L$3,2,0)</f>
        <v>#N/A</v>
      </c>
      <c r="Q339" s="88"/>
      <c r="R339" s="86"/>
      <c r="S339" s="86"/>
      <c r="T339" s="86"/>
      <c r="U339" s="86"/>
      <c r="V339" s="86"/>
      <c r="W339" s="93"/>
      <c r="X339" s="86"/>
      <c r="Y339" s="86"/>
      <c r="Z339" s="93"/>
      <c r="AA339" s="86"/>
      <c r="AB339" s="86"/>
      <c r="AC339" s="93"/>
      <c r="AD339" s="93"/>
      <c r="AE339" s="93"/>
      <c r="AF339" s="86"/>
      <c r="AG339" s="96"/>
      <c r="AH339" s="96"/>
      <c r="AI339" s="96"/>
    </row>
    <row r="340" spans="1:35">
      <c r="A340" s="83"/>
      <c r="B340" s="86"/>
      <c r="C340" s="25" t="e">
        <f>VLOOKUP(B340,'Código DIVIPOL'!$G$4:$H$1105,2,0)</f>
        <v>#N/A</v>
      </c>
      <c r="D340" s="86"/>
      <c r="E340" s="86"/>
      <c r="F340" s="19" t="e">
        <f>VLOOKUP(E340,Parámetros!$H$2:$I$4,2,0)</f>
        <v>#N/A</v>
      </c>
      <c r="G340" s="86"/>
      <c r="H340" s="86"/>
      <c r="I340" s="86"/>
      <c r="J340" s="88"/>
      <c r="K340" s="25" t="e">
        <f>VLOOKUP(A340,Parámetros!$E$2:$F$34,2,0)</f>
        <v>#N/A</v>
      </c>
      <c r="L340" s="86"/>
      <c r="M340" s="86"/>
      <c r="N340" s="86"/>
      <c r="O340" s="86"/>
      <c r="P340" s="81" t="e">
        <f>VLOOKUP(O340,Parámetros!$K$2:$L$3,2,0)</f>
        <v>#N/A</v>
      </c>
      <c r="Q340" s="88"/>
      <c r="R340" s="86"/>
      <c r="S340" s="86"/>
      <c r="T340" s="86"/>
      <c r="U340" s="86"/>
      <c r="V340" s="86"/>
      <c r="W340" s="93"/>
      <c r="X340" s="86"/>
      <c r="Y340" s="86"/>
      <c r="Z340" s="93"/>
      <c r="AA340" s="86"/>
      <c r="AB340" s="86"/>
      <c r="AC340" s="93"/>
      <c r="AD340" s="93"/>
      <c r="AE340" s="93"/>
      <c r="AF340" s="86"/>
      <c r="AG340" s="96"/>
      <c r="AH340" s="96"/>
      <c r="AI340" s="96"/>
    </row>
    <row r="341" spans="1:35">
      <c r="A341" s="83"/>
      <c r="B341" s="86"/>
      <c r="C341" s="25" t="e">
        <f>VLOOKUP(B341,'Código DIVIPOL'!$G$4:$H$1105,2,0)</f>
        <v>#N/A</v>
      </c>
      <c r="D341" s="86"/>
      <c r="E341" s="86"/>
      <c r="F341" s="19" t="e">
        <f>VLOOKUP(E341,Parámetros!$H$2:$I$4,2,0)</f>
        <v>#N/A</v>
      </c>
      <c r="G341" s="86"/>
      <c r="H341" s="86"/>
      <c r="I341" s="86"/>
      <c r="J341" s="88"/>
      <c r="K341" s="25" t="e">
        <f>VLOOKUP(A341,Parámetros!$E$2:$F$34,2,0)</f>
        <v>#N/A</v>
      </c>
      <c r="L341" s="86"/>
      <c r="M341" s="86"/>
      <c r="N341" s="86"/>
      <c r="O341" s="86"/>
      <c r="P341" s="81" t="e">
        <f>VLOOKUP(O341,Parámetros!$K$2:$L$3,2,0)</f>
        <v>#N/A</v>
      </c>
      <c r="Q341" s="88"/>
      <c r="R341" s="86"/>
      <c r="S341" s="86"/>
      <c r="T341" s="86"/>
      <c r="U341" s="86"/>
      <c r="V341" s="86"/>
      <c r="W341" s="93"/>
      <c r="X341" s="86"/>
      <c r="Y341" s="86"/>
      <c r="Z341" s="93"/>
      <c r="AA341" s="86"/>
      <c r="AB341" s="86"/>
      <c r="AC341" s="93"/>
      <c r="AD341" s="93"/>
      <c r="AE341" s="93"/>
      <c r="AF341" s="86"/>
      <c r="AG341" s="96"/>
      <c r="AH341" s="96"/>
      <c r="AI341" s="96"/>
    </row>
    <row r="342" spans="1:35">
      <c r="A342" s="83"/>
      <c r="B342" s="86"/>
      <c r="C342" s="25" t="e">
        <f>VLOOKUP(B342,'Código DIVIPOL'!$G$4:$H$1105,2,0)</f>
        <v>#N/A</v>
      </c>
      <c r="D342" s="86"/>
      <c r="E342" s="86"/>
      <c r="F342" s="19" t="e">
        <f>VLOOKUP(E342,Parámetros!$H$2:$I$4,2,0)</f>
        <v>#N/A</v>
      </c>
      <c r="G342" s="86"/>
      <c r="H342" s="86"/>
      <c r="I342" s="86"/>
      <c r="J342" s="88"/>
      <c r="K342" s="25" t="e">
        <f>VLOOKUP(A342,Parámetros!$E$2:$F$34,2,0)</f>
        <v>#N/A</v>
      </c>
      <c r="L342" s="86"/>
      <c r="M342" s="86"/>
      <c r="N342" s="86"/>
      <c r="O342" s="86"/>
      <c r="P342" s="81" t="e">
        <f>VLOOKUP(O342,Parámetros!$K$2:$L$3,2,0)</f>
        <v>#N/A</v>
      </c>
      <c r="Q342" s="88"/>
      <c r="R342" s="86"/>
      <c r="S342" s="86"/>
      <c r="T342" s="86"/>
      <c r="U342" s="86"/>
      <c r="V342" s="86"/>
      <c r="W342" s="93"/>
      <c r="X342" s="86"/>
      <c r="Y342" s="86"/>
      <c r="Z342" s="93"/>
      <c r="AA342" s="86"/>
      <c r="AB342" s="86"/>
      <c r="AC342" s="93"/>
      <c r="AD342" s="93"/>
      <c r="AE342" s="93"/>
      <c r="AF342" s="86"/>
      <c r="AG342" s="96"/>
      <c r="AH342" s="96"/>
      <c r="AI342" s="96"/>
    </row>
    <row r="343" spans="1:35">
      <c r="A343" s="83"/>
      <c r="B343" s="86"/>
      <c r="C343" s="25" t="e">
        <f>VLOOKUP(B343,'Código DIVIPOL'!$G$4:$H$1105,2,0)</f>
        <v>#N/A</v>
      </c>
      <c r="D343" s="86"/>
      <c r="E343" s="86"/>
      <c r="F343" s="19" t="e">
        <f>VLOOKUP(E343,Parámetros!$H$2:$I$4,2,0)</f>
        <v>#N/A</v>
      </c>
      <c r="G343" s="86"/>
      <c r="H343" s="86"/>
      <c r="I343" s="86"/>
      <c r="J343" s="88"/>
      <c r="K343" s="25" t="e">
        <f>VLOOKUP(A343,Parámetros!$E$2:$F$34,2,0)</f>
        <v>#N/A</v>
      </c>
      <c r="L343" s="86"/>
      <c r="M343" s="86"/>
      <c r="N343" s="86"/>
      <c r="O343" s="86"/>
      <c r="P343" s="81" t="e">
        <f>VLOOKUP(O343,Parámetros!$K$2:$L$3,2,0)</f>
        <v>#N/A</v>
      </c>
      <c r="Q343" s="88"/>
      <c r="R343" s="86"/>
      <c r="S343" s="86"/>
      <c r="T343" s="86"/>
      <c r="U343" s="86"/>
      <c r="V343" s="86"/>
      <c r="W343" s="93"/>
      <c r="X343" s="86"/>
      <c r="Y343" s="86"/>
      <c r="Z343" s="93"/>
      <c r="AA343" s="86"/>
      <c r="AB343" s="86"/>
      <c r="AC343" s="93"/>
      <c r="AD343" s="93"/>
      <c r="AE343" s="93"/>
      <c r="AF343" s="86"/>
      <c r="AG343" s="96"/>
      <c r="AH343" s="96"/>
      <c r="AI343" s="96"/>
    </row>
    <row r="344" spans="1:35">
      <c r="A344" s="83"/>
      <c r="B344" s="86"/>
      <c r="C344" s="25" t="e">
        <f>VLOOKUP(B344,'Código DIVIPOL'!$G$4:$H$1105,2,0)</f>
        <v>#N/A</v>
      </c>
      <c r="D344" s="86"/>
      <c r="E344" s="86"/>
      <c r="F344" s="19" t="e">
        <f>VLOOKUP(E344,Parámetros!$H$2:$I$4,2,0)</f>
        <v>#N/A</v>
      </c>
      <c r="G344" s="86"/>
      <c r="H344" s="86"/>
      <c r="I344" s="86"/>
      <c r="J344" s="88"/>
      <c r="K344" s="25" t="e">
        <f>VLOOKUP(A344,Parámetros!$E$2:$F$34,2,0)</f>
        <v>#N/A</v>
      </c>
      <c r="L344" s="86"/>
      <c r="M344" s="86"/>
      <c r="N344" s="86"/>
      <c r="O344" s="86"/>
      <c r="P344" s="81" t="e">
        <f>VLOOKUP(O344,Parámetros!$K$2:$L$3,2,0)</f>
        <v>#N/A</v>
      </c>
      <c r="Q344" s="88"/>
      <c r="R344" s="86"/>
      <c r="S344" s="86"/>
      <c r="T344" s="86"/>
      <c r="U344" s="86"/>
      <c r="V344" s="86"/>
      <c r="W344" s="93"/>
      <c r="X344" s="86"/>
      <c r="Y344" s="86"/>
      <c r="Z344" s="93"/>
      <c r="AA344" s="86"/>
      <c r="AB344" s="86"/>
      <c r="AC344" s="93"/>
      <c r="AD344" s="93"/>
      <c r="AE344" s="93"/>
      <c r="AF344" s="86"/>
      <c r="AG344" s="96"/>
      <c r="AH344" s="96"/>
      <c r="AI344" s="96"/>
    </row>
    <row r="345" spans="1:35">
      <c r="A345" s="83"/>
      <c r="B345" s="86"/>
      <c r="C345" s="25" t="e">
        <f>VLOOKUP(B345,'Código DIVIPOL'!$G$4:$H$1105,2,0)</f>
        <v>#N/A</v>
      </c>
      <c r="D345" s="86"/>
      <c r="E345" s="86"/>
      <c r="F345" s="19" t="e">
        <f>VLOOKUP(E345,Parámetros!$H$2:$I$4,2,0)</f>
        <v>#N/A</v>
      </c>
      <c r="G345" s="86"/>
      <c r="H345" s="86"/>
      <c r="I345" s="86"/>
      <c r="J345" s="88"/>
      <c r="K345" s="25" t="e">
        <f>VLOOKUP(A345,Parámetros!$E$2:$F$34,2,0)</f>
        <v>#N/A</v>
      </c>
      <c r="L345" s="86"/>
      <c r="M345" s="86"/>
      <c r="N345" s="86"/>
      <c r="O345" s="86"/>
      <c r="P345" s="81" t="e">
        <f>VLOOKUP(O345,Parámetros!$K$2:$L$3,2,0)</f>
        <v>#N/A</v>
      </c>
      <c r="Q345" s="88"/>
      <c r="R345" s="86"/>
      <c r="S345" s="86"/>
      <c r="T345" s="86"/>
      <c r="U345" s="86"/>
      <c r="V345" s="86"/>
      <c r="W345" s="93"/>
      <c r="X345" s="86"/>
      <c r="Y345" s="86"/>
      <c r="Z345" s="93"/>
      <c r="AA345" s="86"/>
      <c r="AB345" s="86"/>
      <c r="AC345" s="93"/>
      <c r="AD345" s="93"/>
      <c r="AE345" s="93"/>
      <c r="AF345" s="86"/>
      <c r="AG345" s="96"/>
      <c r="AH345" s="96"/>
      <c r="AI345" s="96"/>
    </row>
    <row r="346" spans="1:35">
      <c r="A346" s="83"/>
      <c r="B346" s="86"/>
      <c r="C346" s="25" t="e">
        <f>VLOOKUP(B346,'Código DIVIPOL'!$G$4:$H$1105,2,0)</f>
        <v>#N/A</v>
      </c>
      <c r="D346" s="86"/>
      <c r="E346" s="86"/>
      <c r="F346" s="19" t="e">
        <f>VLOOKUP(E346,Parámetros!$H$2:$I$4,2,0)</f>
        <v>#N/A</v>
      </c>
      <c r="G346" s="86"/>
      <c r="H346" s="86"/>
      <c r="I346" s="86"/>
      <c r="J346" s="88"/>
      <c r="K346" s="25" t="e">
        <f>VLOOKUP(A346,Parámetros!$E$2:$F$34,2,0)</f>
        <v>#N/A</v>
      </c>
      <c r="L346" s="86"/>
      <c r="M346" s="86"/>
      <c r="N346" s="86"/>
      <c r="O346" s="86"/>
      <c r="P346" s="81" t="e">
        <f>VLOOKUP(O346,Parámetros!$K$2:$L$3,2,0)</f>
        <v>#N/A</v>
      </c>
      <c r="Q346" s="88"/>
      <c r="R346" s="86"/>
      <c r="S346" s="86"/>
      <c r="T346" s="86"/>
      <c r="U346" s="86"/>
      <c r="V346" s="86"/>
      <c r="W346" s="93"/>
      <c r="X346" s="86"/>
      <c r="Y346" s="86"/>
      <c r="Z346" s="93"/>
      <c r="AA346" s="86"/>
      <c r="AB346" s="86"/>
      <c r="AC346" s="93"/>
      <c r="AD346" s="93"/>
      <c r="AE346" s="93"/>
      <c r="AF346" s="86"/>
      <c r="AG346" s="96"/>
      <c r="AH346" s="96"/>
      <c r="AI346" s="96"/>
    </row>
    <row r="347" spans="1:35">
      <c r="A347" s="83"/>
      <c r="B347" s="86"/>
      <c r="C347" s="25" t="e">
        <f>VLOOKUP(B347,'Código DIVIPOL'!$G$4:$H$1105,2,0)</f>
        <v>#N/A</v>
      </c>
      <c r="D347" s="86"/>
      <c r="E347" s="86"/>
      <c r="F347" s="19" t="e">
        <f>VLOOKUP(E347,Parámetros!$H$2:$I$4,2,0)</f>
        <v>#N/A</v>
      </c>
      <c r="G347" s="86"/>
      <c r="H347" s="86"/>
      <c r="I347" s="86"/>
      <c r="J347" s="88"/>
      <c r="K347" s="25" t="e">
        <f>VLOOKUP(A347,Parámetros!$E$2:$F$34,2,0)</f>
        <v>#N/A</v>
      </c>
      <c r="L347" s="86"/>
      <c r="M347" s="86"/>
      <c r="N347" s="86"/>
      <c r="O347" s="86"/>
      <c r="P347" s="81" t="e">
        <f>VLOOKUP(O347,Parámetros!$K$2:$L$3,2,0)</f>
        <v>#N/A</v>
      </c>
      <c r="Q347" s="88"/>
      <c r="R347" s="86"/>
      <c r="S347" s="86"/>
      <c r="T347" s="86"/>
      <c r="U347" s="86"/>
      <c r="V347" s="86"/>
      <c r="W347" s="93"/>
      <c r="X347" s="86"/>
      <c r="Y347" s="86"/>
      <c r="Z347" s="93"/>
      <c r="AA347" s="86"/>
      <c r="AB347" s="86"/>
      <c r="AC347" s="93"/>
      <c r="AD347" s="93"/>
      <c r="AE347" s="93"/>
      <c r="AF347" s="86"/>
      <c r="AG347" s="96"/>
      <c r="AH347" s="96"/>
      <c r="AI347" s="96"/>
    </row>
    <row r="348" spans="1:35">
      <c r="A348" s="83"/>
      <c r="B348" s="86"/>
      <c r="C348" s="25" t="e">
        <f>VLOOKUP(B348,'Código DIVIPOL'!$G$4:$H$1105,2,0)</f>
        <v>#N/A</v>
      </c>
      <c r="D348" s="86"/>
      <c r="E348" s="86"/>
      <c r="F348" s="19" t="e">
        <f>VLOOKUP(E348,Parámetros!$H$2:$I$4,2,0)</f>
        <v>#N/A</v>
      </c>
      <c r="G348" s="86"/>
      <c r="H348" s="86"/>
      <c r="I348" s="86"/>
      <c r="J348" s="88"/>
      <c r="K348" s="25" t="e">
        <f>VLOOKUP(A348,Parámetros!$E$2:$F$34,2,0)</f>
        <v>#N/A</v>
      </c>
      <c r="L348" s="86"/>
      <c r="M348" s="86"/>
      <c r="N348" s="86"/>
      <c r="O348" s="86"/>
      <c r="P348" s="81" t="e">
        <f>VLOOKUP(O348,Parámetros!$K$2:$L$3,2,0)</f>
        <v>#N/A</v>
      </c>
      <c r="Q348" s="88"/>
      <c r="R348" s="86"/>
      <c r="S348" s="86"/>
      <c r="T348" s="86"/>
      <c r="U348" s="86"/>
      <c r="V348" s="86"/>
      <c r="W348" s="93"/>
      <c r="X348" s="86"/>
      <c r="Y348" s="86"/>
      <c r="Z348" s="93"/>
      <c r="AA348" s="86"/>
      <c r="AB348" s="86"/>
      <c r="AC348" s="93"/>
      <c r="AD348" s="93"/>
      <c r="AE348" s="93"/>
      <c r="AF348" s="86"/>
      <c r="AG348" s="96"/>
      <c r="AH348" s="96"/>
      <c r="AI348" s="96"/>
    </row>
    <row r="349" spans="1:35">
      <c r="A349" s="83"/>
      <c r="B349" s="86"/>
      <c r="C349" s="25" t="e">
        <f>VLOOKUP(B349,'Código DIVIPOL'!$G$4:$H$1105,2,0)</f>
        <v>#N/A</v>
      </c>
      <c r="D349" s="86"/>
      <c r="E349" s="86"/>
      <c r="F349" s="19" t="e">
        <f>VLOOKUP(E349,Parámetros!$H$2:$I$4,2,0)</f>
        <v>#N/A</v>
      </c>
      <c r="G349" s="86"/>
      <c r="H349" s="86"/>
      <c r="I349" s="86"/>
      <c r="J349" s="88"/>
      <c r="K349" s="25" t="e">
        <f>VLOOKUP(A349,Parámetros!$E$2:$F$34,2,0)</f>
        <v>#N/A</v>
      </c>
      <c r="L349" s="86"/>
      <c r="M349" s="86"/>
      <c r="N349" s="86"/>
      <c r="O349" s="86"/>
      <c r="P349" s="81" t="e">
        <f>VLOOKUP(O349,Parámetros!$K$2:$L$3,2,0)</f>
        <v>#N/A</v>
      </c>
      <c r="Q349" s="88"/>
      <c r="R349" s="86"/>
      <c r="S349" s="86"/>
      <c r="T349" s="86"/>
      <c r="U349" s="86"/>
      <c r="V349" s="86"/>
      <c r="W349" s="93"/>
      <c r="X349" s="86"/>
      <c r="Y349" s="86"/>
      <c r="Z349" s="93"/>
      <c r="AA349" s="86"/>
      <c r="AB349" s="86"/>
      <c r="AC349" s="93"/>
      <c r="AD349" s="93"/>
      <c r="AE349" s="93"/>
      <c r="AF349" s="86"/>
      <c r="AG349" s="96"/>
      <c r="AH349" s="96"/>
      <c r="AI349" s="96"/>
    </row>
    <row r="350" spans="1:35">
      <c r="A350" s="83"/>
      <c r="B350" s="86"/>
      <c r="C350" s="25" t="e">
        <f>VLOOKUP(B350,'Código DIVIPOL'!$G$4:$H$1105,2,0)</f>
        <v>#N/A</v>
      </c>
      <c r="D350" s="86"/>
      <c r="E350" s="86"/>
      <c r="F350" s="19" t="e">
        <f>VLOOKUP(E350,Parámetros!$H$2:$I$4,2,0)</f>
        <v>#N/A</v>
      </c>
      <c r="G350" s="86"/>
      <c r="H350" s="86"/>
      <c r="I350" s="86"/>
      <c r="J350" s="88"/>
      <c r="K350" s="25" t="e">
        <f>VLOOKUP(A350,Parámetros!$E$2:$F$34,2,0)</f>
        <v>#N/A</v>
      </c>
      <c r="L350" s="86"/>
      <c r="M350" s="86"/>
      <c r="N350" s="86"/>
      <c r="O350" s="86"/>
      <c r="P350" s="81" t="e">
        <f>VLOOKUP(O350,Parámetros!$K$2:$L$3,2,0)</f>
        <v>#N/A</v>
      </c>
      <c r="Q350" s="88"/>
      <c r="R350" s="86"/>
      <c r="S350" s="86"/>
      <c r="T350" s="86"/>
      <c r="U350" s="86"/>
      <c r="V350" s="86"/>
      <c r="W350" s="93"/>
      <c r="X350" s="86"/>
      <c r="Y350" s="86"/>
      <c r="Z350" s="93"/>
      <c r="AA350" s="86"/>
      <c r="AB350" s="86"/>
      <c r="AC350" s="93"/>
      <c r="AD350" s="93"/>
      <c r="AE350" s="93"/>
      <c r="AF350" s="86"/>
      <c r="AG350" s="96"/>
      <c r="AH350" s="96"/>
      <c r="AI350" s="96"/>
    </row>
    <row r="351" spans="1:35">
      <c r="A351" s="83"/>
      <c r="B351" s="86"/>
      <c r="C351" s="25" t="e">
        <f>VLOOKUP(B351,'Código DIVIPOL'!$G$4:$H$1105,2,0)</f>
        <v>#N/A</v>
      </c>
      <c r="D351" s="86"/>
      <c r="E351" s="86"/>
      <c r="F351" s="19" t="e">
        <f>VLOOKUP(E351,Parámetros!$H$2:$I$4,2,0)</f>
        <v>#N/A</v>
      </c>
      <c r="G351" s="86"/>
      <c r="H351" s="86"/>
      <c r="I351" s="86"/>
      <c r="J351" s="88"/>
      <c r="K351" s="25" t="e">
        <f>VLOOKUP(A351,Parámetros!$E$2:$F$34,2,0)</f>
        <v>#N/A</v>
      </c>
      <c r="L351" s="86"/>
      <c r="M351" s="86"/>
      <c r="N351" s="86"/>
      <c r="O351" s="86"/>
      <c r="P351" s="81" t="e">
        <f>VLOOKUP(O351,Parámetros!$K$2:$L$3,2,0)</f>
        <v>#N/A</v>
      </c>
      <c r="Q351" s="88"/>
      <c r="R351" s="86"/>
      <c r="S351" s="86"/>
      <c r="T351" s="86"/>
      <c r="U351" s="86"/>
      <c r="V351" s="86"/>
      <c r="W351" s="93"/>
      <c r="X351" s="86"/>
      <c r="Y351" s="86"/>
      <c r="Z351" s="93"/>
      <c r="AA351" s="86"/>
      <c r="AB351" s="86"/>
      <c r="AC351" s="93"/>
      <c r="AD351" s="93"/>
      <c r="AE351" s="93"/>
      <c r="AF351" s="86"/>
      <c r="AG351" s="96"/>
      <c r="AH351" s="96"/>
      <c r="AI351" s="96"/>
    </row>
    <row r="352" spans="1:35">
      <c r="A352" s="83"/>
      <c r="B352" s="86"/>
      <c r="C352" s="25" t="e">
        <f>VLOOKUP(B352,'Código DIVIPOL'!$G$4:$H$1105,2,0)</f>
        <v>#N/A</v>
      </c>
      <c r="D352" s="86"/>
      <c r="E352" s="86"/>
      <c r="F352" s="19" t="e">
        <f>VLOOKUP(E352,Parámetros!$H$2:$I$4,2,0)</f>
        <v>#N/A</v>
      </c>
      <c r="G352" s="86"/>
      <c r="H352" s="86"/>
      <c r="I352" s="86"/>
      <c r="J352" s="88"/>
      <c r="K352" s="25" t="e">
        <f>VLOOKUP(A352,Parámetros!$E$2:$F$34,2,0)</f>
        <v>#N/A</v>
      </c>
      <c r="L352" s="86"/>
      <c r="M352" s="86"/>
      <c r="N352" s="86"/>
      <c r="O352" s="86"/>
      <c r="P352" s="81" t="e">
        <f>VLOOKUP(O352,Parámetros!$K$2:$L$3,2,0)</f>
        <v>#N/A</v>
      </c>
      <c r="Q352" s="88"/>
      <c r="R352" s="86"/>
      <c r="S352" s="86"/>
      <c r="T352" s="86"/>
      <c r="U352" s="86"/>
      <c r="V352" s="86"/>
      <c r="W352" s="93"/>
      <c r="X352" s="86"/>
      <c r="Y352" s="86"/>
      <c r="Z352" s="93"/>
      <c r="AA352" s="86"/>
      <c r="AB352" s="86"/>
      <c r="AC352" s="93"/>
      <c r="AD352" s="93"/>
      <c r="AE352" s="93"/>
      <c r="AF352" s="86"/>
      <c r="AG352" s="96"/>
      <c r="AH352" s="96"/>
      <c r="AI352" s="96"/>
    </row>
    <row r="353" spans="1:35">
      <c r="A353" s="83"/>
      <c r="B353" s="86"/>
      <c r="C353" s="25" t="e">
        <f>VLOOKUP(B353,'Código DIVIPOL'!$G$4:$H$1105,2,0)</f>
        <v>#N/A</v>
      </c>
      <c r="D353" s="86"/>
      <c r="E353" s="86"/>
      <c r="F353" s="19" t="e">
        <f>VLOOKUP(E353,Parámetros!$H$2:$I$4,2,0)</f>
        <v>#N/A</v>
      </c>
      <c r="G353" s="86"/>
      <c r="H353" s="86"/>
      <c r="I353" s="86"/>
      <c r="J353" s="88"/>
      <c r="K353" s="25" t="e">
        <f>VLOOKUP(A353,Parámetros!$E$2:$F$34,2,0)</f>
        <v>#N/A</v>
      </c>
      <c r="L353" s="86"/>
      <c r="M353" s="86"/>
      <c r="N353" s="86"/>
      <c r="O353" s="86"/>
      <c r="P353" s="81" t="e">
        <f>VLOOKUP(O353,Parámetros!$K$2:$L$3,2,0)</f>
        <v>#N/A</v>
      </c>
      <c r="Q353" s="88"/>
      <c r="R353" s="86"/>
      <c r="S353" s="86"/>
      <c r="T353" s="86"/>
      <c r="U353" s="86"/>
      <c r="V353" s="86"/>
      <c r="W353" s="93"/>
      <c r="X353" s="86"/>
      <c r="Y353" s="86"/>
      <c r="Z353" s="93"/>
      <c r="AA353" s="86"/>
      <c r="AB353" s="86"/>
      <c r="AC353" s="93"/>
      <c r="AD353" s="93"/>
      <c r="AE353" s="93"/>
      <c r="AF353" s="86"/>
      <c r="AG353" s="96"/>
      <c r="AH353" s="96"/>
      <c r="AI353" s="96"/>
    </row>
    <row r="354" spans="1:35">
      <c r="A354" s="83"/>
      <c r="B354" s="86"/>
      <c r="C354" s="25" t="e">
        <f>VLOOKUP(B354,'Código DIVIPOL'!$G$4:$H$1105,2,0)</f>
        <v>#N/A</v>
      </c>
      <c r="D354" s="86"/>
      <c r="E354" s="86"/>
      <c r="F354" s="19" t="e">
        <f>VLOOKUP(E354,Parámetros!$H$2:$I$4,2,0)</f>
        <v>#N/A</v>
      </c>
      <c r="G354" s="86"/>
      <c r="H354" s="86"/>
      <c r="I354" s="86"/>
      <c r="J354" s="88"/>
      <c r="K354" s="25" t="e">
        <f>VLOOKUP(A354,Parámetros!$E$2:$F$34,2,0)</f>
        <v>#N/A</v>
      </c>
      <c r="L354" s="86"/>
      <c r="M354" s="86"/>
      <c r="N354" s="86"/>
      <c r="O354" s="86"/>
      <c r="P354" s="81" t="e">
        <f>VLOOKUP(O354,Parámetros!$K$2:$L$3,2,0)</f>
        <v>#N/A</v>
      </c>
      <c r="Q354" s="88"/>
      <c r="R354" s="86"/>
      <c r="S354" s="86"/>
      <c r="T354" s="86"/>
      <c r="U354" s="86"/>
      <c r="V354" s="86"/>
      <c r="W354" s="93"/>
      <c r="X354" s="86"/>
      <c r="Y354" s="86"/>
      <c r="Z354" s="93"/>
      <c r="AA354" s="86"/>
      <c r="AB354" s="86"/>
      <c r="AC354" s="93"/>
      <c r="AD354" s="93"/>
      <c r="AE354" s="93"/>
      <c r="AF354" s="86"/>
      <c r="AG354" s="96"/>
      <c r="AH354" s="96"/>
      <c r="AI354" s="96"/>
    </row>
    <row r="355" spans="1:35">
      <c r="A355" s="83"/>
      <c r="B355" s="86"/>
      <c r="C355" s="25" t="e">
        <f>VLOOKUP(B355,'Código DIVIPOL'!$G$4:$H$1105,2,0)</f>
        <v>#N/A</v>
      </c>
      <c r="D355" s="86"/>
      <c r="E355" s="86"/>
      <c r="F355" s="19" t="e">
        <f>VLOOKUP(E355,Parámetros!$H$2:$I$4,2,0)</f>
        <v>#N/A</v>
      </c>
      <c r="G355" s="86"/>
      <c r="H355" s="86"/>
      <c r="I355" s="86"/>
      <c r="J355" s="88"/>
      <c r="K355" s="25" t="e">
        <f>VLOOKUP(A355,Parámetros!$E$2:$F$34,2,0)</f>
        <v>#N/A</v>
      </c>
      <c r="L355" s="86"/>
      <c r="M355" s="86"/>
      <c r="N355" s="86"/>
      <c r="O355" s="86"/>
      <c r="P355" s="81" t="e">
        <f>VLOOKUP(O355,Parámetros!$K$2:$L$3,2,0)</f>
        <v>#N/A</v>
      </c>
      <c r="Q355" s="88"/>
      <c r="R355" s="86"/>
      <c r="S355" s="86"/>
      <c r="T355" s="86"/>
      <c r="U355" s="86"/>
      <c r="V355" s="86"/>
      <c r="W355" s="93"/>
      <c r="X355" s="86"/>
      <c r="Y355" s="86"/>
      <c r="Z355" s="93"/>
      <c r="AA355" s="86"/>
      <c r="AB355" s="86"/>
      <c r="AC355" s="93"/>
      <c r="AD355" s="93"/>
      <c r="AE355" s="93"/>
      <c r="AF355" s="86"/>
      <c r="AG355" s="96"/>
      <c r="AH355" s="96"/>
      <c r="AI355" s="96"/>
    </row>
    <row r="356" spans="1:35">
      <c r="A356" s="83"/>
      <c r="B356" s="86"/>
      <c r="C356" s="25" t="e">
        <f>VLOOKUP(B356,'Código DIVIPOL'!$G$4:$H$1105,2,0)</f>
        <v>#N/A</v>
      </c>
      <c r="D356" s="86"/>
      <c r="E356" s="86"/>
      <c r="F356" s="19" t="e">
        <f>VLOOKUP(E356,Parámetros!$H$2:$I$4,2,0)</f>
        <v>#N/A</v>
      </c>
      <c r="G356" s="86"/>
      <c r="H356" s="86"/>
      <c r="I356" s="86"/>
      <c r="J356" s="88"/>
      <c r="K356" s="25" t="e">
        <f>VLOOKUP(A356,Parámetros!$E$2:$F$34,2,0)</f>
        <v>#N/A</v>
      </c>
      <c r="L356" s="86"/>
      <c r="M356" s="86"/>
      <c r="N356" s="86"/>
      <c r="O356" s="86"/>
      <c r="P356" s="81" t="e">
        <f>VLOOKUP(O356,Parámetros!$K$2:$L$3,2,0)</f>
        <v>#N/A</v>
      </c>
      <c r="Q356" s="88"/>
      <c r="R356" s="86"/>
      <c r="S356" s="86"/>
      <c r="T356" s="86"/>
      <c r="U356" s="86"/>
      <c r="V356" s="86"/>
      <c r="W356" s="93"/>
      <c r="X356" s="86"/>
      <c r="Y356" s="86"/>
      <c r="Z356" s="93"/>
      <c r="AA356" s="86"/>
      <c r="AB356" s="86"/>
      <c r="AC356" s="93"/>
      <c r="AD356" s="93"/>
      <c r="AE356" s="93"/>
      <c r="AF356" s="86"/>
      <c r="AG356" s="96"/>
      <c r="AH356" s="96"/>
      <c r="AI356" s="96"/>
    </row>
    <row r="357" spans="1:35">
      <c r="A357" s="83"/>
      <c r="B357" s="86"/>
      <c r="C357" s="25" t="e">
        <f>VLOOKUP(B357,'Código DIVIPOL'!$G$4:$H$1105,2,0)</f>
        <v>#N/A</v>
      </c>
      <c r="D357" s="86"/>
      <c r="E357" s="86"/>
      <c r="F357" s="19" t="e">
        <f>VLOOKUP(E357,Parámetros!$H$2:$I$4,2,0)</f>
        <v>#N/A</v>
      </c>
      <c r="G357" s="86"/>
      <c r="H357" s="86"/>
      <c r="I357" s="86"/>
      <c r="J357" s="88"/>
      <c r="K357" s="25" t="e">
        <f>VLOOKUP(A357,Parámetros!$E$2:$F$34,2,0)</f>
        <v>#N/A</v>
      </c>
      <c r="L357" s="86"/>
      <c r="M357" s="86"/>
      <c r="N357" s="86"/>
      <c r="O357" s="86"/>
      <c r="P357" s="81" t="e">
        <f>VLOOKUP(O357,Parámetros!$K$2:$L$3,2,0)</f>
        <v>#N/A</v>
      </c>
      <c r="Q357" s="88"/>
      <c r="R357" s="86"/>
      <c r="S357" s="86"/>
      <c r="T357" s="86"/>
      <c r="U357" s="86"/>
      <c r="V357" s="86"/>
      <c r="W357" s="93"/>
      <c r="X357" s="86"/>
      <c r="Y357" s="86"/>
      <c r="Z357" s="93"/>
      <c r="AA357" s="86"/>
      <c r="AB357" s="86"/>
      <c r="AC357" s="93"/>
      <c r="AD357" s="93"/>
      <c r="AE357" s="93"/>
      <c r="AF357" s="86"/>
      <c r="AG357" s="96"/>
      <c r="AH357" s="96"/>
      <c r="AI357" s="96"/>
    </row>
    <row r="358" spans="1:35">
      <c r="A358" s="83"/>
      <c r="B358" s="86"/>
      <c r="C358" s="25" t="e">
        <f>VLOOKUP(B358,'Código DIVIPOL'!$G$4:$H$1105,2,0)</f>
        <v>#N/A</v>
      </c>
      <c r="D358" s="86"/>
      <c r="E358" s="86"/>
      <c r="F358" s="19" t="e">
        <f>VLOOKUP(E358,Parámetros!$H$2:$I$4,2,0)</f>
        <v>#N/A</v>
      </c>
      <c r="G358" s="86"/>
      <c r="H358" s="86"/>
      <c r="I358" s="86"/>
      <c r="J358" s="88"/>
      <c r="K358" s="25" t="e">
        <f>VLOOKUP(A358,Parámetros!$E$2:$F$34,2,0)</f>
        <v>#N/A</v>
      </c>
      <c r="L358" s="86"/>
      <c r="M358" s="86"/>
      <c r="N358" s="86"/>
      <c r="O358" s="86"/>
      <c r="P358" s="81" t="e">
        <f>VLOOKUP(O358,Parámetros!$K$2:$L$3,2,0)</f>
        <v>#N/A</v>
      </c>
      <c r="Q358" s="88"/>
      <c r="R358" s="86"/>
      <c r="S358" s="86"/>
      <c r="T358" s="86"/>
      <c r="U358" s="86"/>
      <c r="V358" s="86"/>
      <c r="W358" s="93"/>
      <c r="X358" s="86"/>
      <c r="Y358" s="86"/>
      <c r="Z358" s="93"/>
      <c r="AA358" s="86"/>
      <c r="AB358" s="86"/>
      <c r="AC358" s="93"/>
      <c r="AD358" s="93"/>
      <c r="AE358" s="93"/>
      <c r="AF358" s="86"/>
      <c r="AG358" s="96"/>
      <c r="AH358" s="96"/>
      <c r="AI358" s="96"/>
    </row>
    <row r="359" spans="1:35">
      <c r="A359" s="83"/>
      <c r="B359" s="86"/>
      <c r="C359" s="25" t="e">
        <f>VLOOKUP(B359,'Código DIVIPOL'!$G$4:$H$1105,2,0)</f>
        <v>#N/A</v>
      </c>
      <c r="D359" s="86"/>
      <c r="E359" s="86"/>
      <c r="F359" s="19" t="e">
        <f>VLOOKUP(E359,Parámetros!$H$2:$I$4,2,0)</f>
        <v>#N/A</v>
      </c>
      <c r="G359" s="86"/>
      <c r="H359" s="86"/>
      <c r="I359" s="86"/>
      <c r="J359" s="88"/>
      <c r="K359" s="25" t="e">
        <f>VLOOKUP(A359,Parámetros!$E$2:$F$34,2,0)</f>
        <v>#N/A</v>
      </c>
      <c r="L359" s="86"/>
      <c r="M359" s="86"/>
      <c r="N359" s="86"/>
      <c r="O359" s="86"/>
      <c r="P359" s="81" t="e">
        <f>VLOOKUP(O359,Parámetros!$K$2:$L$3,2,0)</f>
        <v>#N/A</v>
      </c>
      <c r="Q359" s="88"/>
      <c r="R359" s="86"/>
      <c r="S359" s="86"/>
      <c r="T359" s="86"/>
      <c r="U359" s="86"/>
      <c r="V359" s="86"/>
      <c r="W359" s="93"/>
      <c r="X359" s="86"/>
      <c r="Y359" s="86"/>
      <c r="Z359" s="93"/>
      <c r="AA359" s="86"/>
      <c r="AB359" s="86"/>
      <c r="AC359" s="93"/>
      <c r="AD359" s="93"/>
      <c r="AE359" s="93"/>
      <c r="AF359" s="86"/>
      <c r="AG359" s="96"/>
      <c r="AH359" s="96"/>
      <c r="AI359" s="96"/>
    </row>
    <row r="360" spans="1:35">
      <c r="A360" s="83"/>
      <c r="B360" s="86"/>
      <c r="C360" s="25" t="e">
        <f>VLOOKUP(B360,'Código DIVIPOL'!$G$4:$H$1105,2,0)</f>
        <v>#N/A</v>
      </c>
      <c r="D360" s="86"/>
      <c r="E360" s="86"/>
      <c r="F360" s="19" t="e">
        <f>VLOOKUP(E360,Parámetros!$H$2:$I$4,2,0)</f>
        <v>#N/A</v>
      </c>
      <c r="G360" s="86"/>
      <c r="H360" s="86"/>
      <c r="I360" s="86"/>
      <c r="J360" s="88"/>
      <c r="K360" s="25" t="e">
        <f>VLOOKUP(A360,Parámetros!$E$2:$F$34,2,0)</f>
        <v>#N/A</v>
      </c>
      <c r="L360" s="86"/>
      <c r="M360" s="86"/>
      <c r="N360" s="86"/>
      <c r="O360" s="86"/>
      <c r="P360" s="81" t="e">
        <f>VLOOKUP(O360,Parámetros!$K$2:$L$3,2,0)</f>
        <v>#N/A</v>
      </c>
      <c r="Q360" s="88"/>
      <c r="R360" s="86"/>
      <c r="S360" s="86"/>
      <c r="T360" s="86"/>
      <c r="U360" s="86"/>
      <c r="V360" s="86"/>
      <c r="W360" s="93"/>
      <c r="X360" s="86"/>
      <c r="Y360" s="86"/>
      <c r="Z360" s="93"/>
      <c r="AA360" s="86"/>
      <c r="AB360" s="86"/>
      <c r="AC360" s="93"/>
      <c r="AD360" s="93"/>
      <c r="AE360" s="93"/>
      <c r="AF360" s="86"/>
      <c r="AG360" s="96"/>
      <c r="AH360" s="96"/>
      <c r="AI360" s="96"/>
    </row>
    <row r="361" spans="1:35">
      <c r="A361" s="83"/>
      <c r="B361" s="86"/>
      <c r="C361" s="25" t="e">
        <f>VLOOKUP(B361,'Código DIVIPOL'!$G$4:$H$1105,2,0)</f>
        <v>#N/A</v>
      </c>
      <c r="D361" s="86"/>
      <c r="E361" s="86"/>
      <c r="F361" s="19" t="e">
        <f>VLOOKUP(E361,Parámetros!$H$2:$I$4,2,0)</f>
        <v>#N/A</v>
      </c>
      <c r="G361" s="86"/>
      <c r="H361" s="86"/>
      <c r="I361" s="86"/>
      <c r="J361" s="88"/>
      <c r="K361" s="25" t="e">
        <f>VLOOKUP(A361,Parámetros!$E$2:$F$34,2,0)</f>
        <v>#N/A</v>
      </c>
      <c r="L361" s="86"/>
      <c r="M361" s="86"/>
      <c r="N361" s="86"/>
      <c r="O361" s="86"/>
      <c r="P361" s="81" t="e">
        <f>VLOOKUP(O361,Parámetros!$K$2:$L$3,2,0)</f>
        <v>#N/A</v>
      </c>
      <c r="Q361" s="88"/>
      <c r="R361" s="86"/>
      <c r="S361" s="86"/>
      <c r="T361" s="86"/>
      <c r="U361" s="86"/>
      <c r="V361" s="86"/>
      <c r="W361" s="93"/>
      <c r="X361" s="86"/>
      <c r="Y361" s="86"/>
      <c r="Z361" s="93"/>
      <c r="AA361" s="86"/>
      <c r="AB361" s="86"/>
      <c r="AC361" s="93"/>
      <c r="AD361" s="93"/>
      <c r="AE361" s="93"/>
      <c r="AF361" s="86"/>
      <c r="AG361" s="96"/>
      <c r="AH361" s="96"/>
      <c r="AI361" s="96"/>
    </row>
    <row r="362" spans="1:35">
      <c r="A362" s="83"/>
      <c r="B362" s="86"/>
      <c r="C362" s="25" t="e">
        <f>VLOOKUP(B362,'Código DIVIPOL'!$G$4:$H$1105,2,0)</f>
        <v>#N/A</v>
      </c>
      <c r="D362" s="86"/>
      <c r="E362" s="86"/>
      <c r="F362" s="19" t="e">
        <f>VLOOKUP(E362,Parámetros!$H$2:$I$4,2,0)</f>
        <v>#N/A</v>
      </c>
      <c r="G362" s="86"/>
      <c r="H362" s="86"/>
      <c r="I362" s="86"/>
      <c r="J362" s="88"/>
      <c r="K362" s="25" t="e">
        <f>VLOOKUP(A362,Parámetros!$E$2:$F$34,2,0)</f>
        <v>#N/A</v>
      </c>
      <c r="L362" s="86"/>
      <c r="M362" s="86"/>
      <c r="N362" s="86"/>
      <c r="O362" s="86"/>
      <c r="P362" s="81" t="e">
        <f>VLOOKUP(O362,Parámetros!$K$2:$L$3,2,0)</f>
        <v>#N/A</v>
      </c>
      <c r="Q362" s="88"/>
      <c r="R362" s="86"/>
      <c r="S362" s="86"/>
      <c r="T362" s="86"/>
      <c r="U362" s="86"/>
      <c r="V362" s="86"/>
      <c r="W362" s="93"/>
      <c r="X362" s="86"/>
      <c r="Y362" s="86"/>
      <c r="Z362" s="93"/>
      <c r="AA362" s="86"/>
      <c r="AB362" s="86"/>
      <c r="AC362" s="93"/>
      <c r="AD362" s="93"/>
      <c r="AE362" s="93"/>
      <c r="AF362" s="86"/>
      <c r="AG362" s="96"/>
      <c r="AH362" s="96"/>
      <c r="AI362" s="96"/>
    </row>
    <row r="363" spans="1:35">
      <c r="A363" s="83"/>
      <c r="B363" s="86"/>
      <c r="C363" s="25" t="e">
        <f>VLOOKUP(B363,'Código DIVIPOL'!$G$4:$H$1105,2,0)</f>
        <v>#N/A</v>
      </c>
      <c r="D363" s="86"/>
      <c r="E363" s="86"/>
      <c r="F363" s="19" t="e">
        <f>VLOOKUP(E363,Parámetros!$H$2:$I$4,2,0)</f>
        <v>#N/A</v>
      </c>
      <c r="G363" s="86"/>
      <c r="H363" s="86"/>
      <c r="I363" s="86"/>
      <c r="J363" s="88"/>
      <c r="K363" s="25" t="e">
        <f>VLOOKUP(A363,Parámetros!$E$2:$F$34,2,0)</f>
        <v>#N/A</v>
      </c>
      <c r="L363" s="86"/>
      <c r="M363" s="86"/>
      <c r="N363" s="86"/>
      <c r="O363" s="86"/>
      <c r="P363" s="81" t="e">
        <f>VLOOKUP(O363,Parámetros!$K$2:$L$3,2,0)</f>
        <v>#N/A</v>
      </c>
      <c r="Q363" s="88"/>
      <c r="R363" s="86"/>
      <c r="S363" s="86"/>
      <c r="T363" s="86"/>
      <c r="U363" s="86"/>
      <c r="V363" s="86"/>
      <c r="W363" s="93"/>
      <c r="X363" s="86"/>
      <c r="Y363" s="86"/>
      <c r="Z363" s="93"/>
      <c r="AA363" s="86"/>
      <c r="AB363" s="86"/>
      <c r="AC363" s="93"/>
      <c r="AD363" s="93"/>
      <c r="AE363" s="93"/>
      <c r="AF363" s="86"/>
      <c r="AG363" s="96"/>
      <c r="AH363" s="96"/>
      <c r="AI363" s="96"/>
    </row>
    <row r="364" spans="1:35">
      <c r="A364" s="83"/>
      <c r="B364" s="86"/>
      <c r="C364" s="25" t="e">
        <f>VLOOKUP(B364,'Código DIVIPOL'!$G$4:$H$1105,2,0)</f>
        <v>#N/A</v>
      </c>
      <c r="D364" s="86"/>
      <c r="E364" s="86"/>
      <c r="F364" s="19" t="e">
        <f>VLOOKUP(E364,Parámetros!$H$2:$I$4,2,0)</f>
        <v>#N/A</v>
      </c>
      <c r="G364" s="86"/>
      <c r="H364" s="86"/>
      <c r="I364" s="86"/>
      <c r="J364" s="88"/>
      <c r="K364" s="25" t="e">
        <f>VLOOKUP(A364,Parámetros!$E$2:$F$34,2,0)</f>
        <v>#N/A</v>
      </c>
      <c r="L364" s="86"/>
      <c r="M364" s="86"/>
      <c r="N364" s="86"/>
      <c r="O364" s="86"/>
      <c r="P364" s="81" t="e">
        <f>VLOOKUP(O364,Parámetros!$K$2:$L$3,2,0)</f>
        <v>#N/A</v>
      </c>
      <c r="Q364" s="88"/>
      <c r="R364" s="86"/>
      <c r="S364" s="86"/>
      <c r="T364" s="86"/>
      <c r="U364" s="86"/>
      <c r="V364" s="86"/>
      <c r="W364" s="93"/>
      <c r="X364" s="86"/>
      <c r="Y364" s="86"/>
      <c r="Z364" s="93"/>
      <c r="AA364" s="86"/>
      <c r="AB364" s="86"/>
      <c r="AC364" s="93"/>
      <c r="AD364" s="93"/>
      <c r="AE364" s="93"/>
      <c r="AF364" s="86"/>
      <c r="AG364" s="96"/>
      <c r="AH364" s="96"/>
      <c r="AI364" s="96"/>
    </row>
    <row r="365" spans="1:35">
      <c r="A365" s="83"/>
      <c r="B365" s="86"/>
      <c r="C365" s="25" t="e">
        <f>VLOOKUP(B365,'Código DIVIPOL'!$G$4:$H$1105,2,0)</f>
        <v>#N/A</v>
      </c>
      <c r="D365" s="86"/>
      <c r="E365" s="86"/>
      <c r="F365" s="19" t="e">
        <f>VLOOKUP(E365,Parámetros!$H$2:$I$4,2,0)</f>
        <v>#N/A</v>
      </c>
      <c r="G365" s="86"/>
      <c r="H365" s="86"/>
      <c r="I365" s="86"/>
      <c r="J365" s="88"/>
      <c r="K365" s="25" t="e">
        <f>VLOOKUP(A365,Parámetros!$E$2:$F$34,2,0)</f>
        <v>#N/A</v>
      </c>
      <c r="L365" s="86"/>
      <c r="M365" s="86"/>
      <c r="N365" s="86"/>
      <c r="O365" s="86"/>
      <c r="P365" s="81" t="e">
        <f>VLOOKUP(O365,Parámetros!$K$2:$L$3,2,0)</f>
        <v>#N/A</v>
      </c>
      <c r="Q365" s="88"/>
      <c r="R365" s="86"/>
      <c r="S365" s="86"/>
      <c r="T365" s="86"/>
      <c r="U365" s="86"/>
      <c r="V365" s="86"/>
      <c r="W365" s="93"/>
      <c r="X365" s="86"/>
      <c r="Y365" s="86"/>
      <c r="Z365" s="93"/>
      <c r="AA365" s="86"/>
      <c r="AB365" s="86"/>
      <c r="AC365" s="93"/>
      <c r="AD365" s="93"/>
      <c r="AE365" s="93"/>
      <c r="AF365" s="86"/>
      <c r="AG365" s="96"/>
      <c r="AH365" s="96"/>
      <c r="AI365" s="96"/>
    </row>
    <row r="366" spans="1:35">
      <c r="A366" s="83"/>
      <c r="B366" s="86"/>
      <c r="C366" s="25" t="e">
        <f>VLOOKUP(B366,'Código DIVIPOL'!$G$4:$H$1105,2,0)</f>
        <v>#N/A</v>
      </c>
      <c r="D366" s="86"/>
      <c r="E366" s="86"/>
      <c r="F366" s="19" t="e">
        <f>VLOOKUP(E366,Parámetros!$H$2:$I$4,2,0)</f>
        <v>#N/A</v>
      </c>
      <c r="G366" s="86"/>
      <c r="H366" s="86"/>
      <c r="I366" s="86"/>
      <c r="J366" s="88"/>
      <c r="K366" s="25" t="e">
        <f>VLOOKUP(A366,Parámetros!$E$2:$F$34,2,0)</f>
        <v>#N/A</v>
      </c>
      <c r="L366" s="86"/>
      <c r="M366" s="86"/>
      <c r="N366" s="86"/>
      <c r="O366" s="86"/>
      <c r="P366" s="81" t="e">
        <f>VLOOKUP(O366,Parámetros!$K$2:$L$3,2,0)</f>
        <v>#N/A</v>
      </c>
      <c r="Q366" s="88"/>
      <c r="R366" s="86"/>
      <c r="S366" s="86"/>
      <c r="T366" s="86"/>
      <c r="U366" s="86"/>
      <c r="V366" s="86"/>
      <c r="W366" s="93"/>
      <c r="X366" s="86"/>
      <c r="Y366" s="86"/>
      <c r="Z366" s="93"/>
      <c r="AA366" s="86"/>
      <c r="AB366" s="86"/>
      <c r="AC366" s="93"/>
      <c r="AD366" s="93"/>
      <c r="AE366" s="93"/>
      <c r="AF366" s="86"/>
      <c r="AG366" s="96"/>
      <c r="AH366" s="96"/>
      <c r="AI366" s="96"/>
    </row>
    <row r="367" spans="1:35">
      <c r="A367" s="83"/>
      <c r="B367" s="86"/>
      <c r="C367" s="25" t="e">
        <f>VLOOKUP(B367,'Código DIVIPOL'!$G$4:$H$1105,2,0)</f>
        <v>#N/A</v>
      </c>
      <c r="D367" s="86"/>
      <c r="E367" s="86"/>
      <c r="F367" s="19" t="e">
        <f>VLOOKUP(E367,Parámetros!$H$2:$I$4,2,0)</f>
        <v>#N/A</v>
      </c>
      <c r="G367" s="86"/>
      <c r="H367" s="86"/>
      <c r="I367" s="86"/>
      <c r="J367" s="88"/>
      <c r="K367" s="25" t="e">
        <f>VLOOKUP(A367,Parámetros!$E$2:$F$34,2,0)</f>
        <v>#N/A</v>
      </c>
      <c r="L367" s="86"/>
      <c r="M367" s="86"/>
      <c r="N367" s="86"/>
      <c r="O367" s="86"/>
      <c r="P367" s="81" t="e">
        <f>VLOOKUP(O367,Parámetros!$K$2:$L$3,2,0)</f>
        <v>#N/A</v>
      </c>
      <c r="Q367" s="88"/>
      <c r="R367" s="86"/>
      <c r="S367" s="86"/>
      <c r="T367" s="86"/>
      <c r="U367" s="86"/>
      <c r="V367" s="86"/>
      <c r="W367" s="93"/>
      <c r="X367" s="86"/>
      <c r="Y367" s="86"/>
      <c r="Z367" s="93"/>
      <c r="AA367" s="86"/>
      <c r="AB367" s="86"/>
      <c r="AC367" s="93"/>
      <c r="AD367" s="93"/>
      <c r="AE367" s="93"/>
      <c r="AF367" s="86"/>
      <c r="AG367" s="96"/>
      <c r="AH367" s="96"/>
      <c r="AI367" s="96"/>
    </row>
    <row r="368" spans="1:35">
      <c r="A368" s="83"/>
      <c r="B368" s="86"/>
      <c r="C368" s="25" t="e">
        <f>VLOOKUP(B368,'Código DIVIPOL'!$G$4:$H$1105,2,0)</f>
        <v>#N/A</v>
      </c>
      <c r="D368" s="86"/>
      <c r="E368" s="86"/>
      <c r="F368" s="19" t="e">
        <f>VLOOKUP(E368,Parámetros!$H$2:$I$4,2,0)</f>
        <v>#N/A</v>
      </c>
      <c r="G368" s="86"/>
      <c r="H368" s="86"/>
      <c r="I368" s="86"/>
      <c r="J368" s="88"/>
      <c r="K368" s="25" t="e">
        <f>VLOOKUP(A368,Parámetros!$E$2:$F$34,2,0)</f>
        <v>#N/A</v>
      </c>
      <c r="L368" s="86"/>
      <c r="M368" s="86"/>
      <c r="N368" s="86"/>
      <c r="O368" s="86"/>
      <c r="P368" s="81" t="e">
        <f>VLOOKUP(O368,Parámetros!$K$2:$L$3,2,0)</f>
        <v>#N/A</v>
      </c>
      <c r="Q368" s="88"/>
      <c r="R368" s="86"/>
      <c r="S368" s="86"/>
      <c r="T368" s="86"/>
      <c r="U368" s="86"/>
      <c r="V368" s="86"/>
      <c r="W368" s="93"/>
      <c r="X368" s="86"/>
      <c r="Y368" s="86"/>
      <c r="Z368" s="93"/>
      <c r="AA368" s="86"/>
      <c r="AB368" s="86"/>
      <c r="AC368" s="93"/>
      <c r="AD368" s="93"/>
      <c r="AE368" s="93"/>
      <c r="AF368" s="86"/>
      <c r="AG368" s="96"/>
      <c r="AH368" s="96"/>
      <c r="AI368" s="96"/>
    </row>
    <row r="369" spans="1:35">
      <c r="A369" s="83"/>
      <c r="B369" s="86"/>
      <c r="C369" s="25" t="e">
        <f>VLOOKUP(B369,'Código DIVIPOL'!$G$4:$H$1105,2,0)</f>
        <v>#N/A</v>
      </c>
      <c r="D369" s="86"/>
      <c r="E369" s="86"/>
      <c r="F369" s="19" t="e">
        <f>VLOOKUP(E369,Parámetros!$H$2:$I$4,2,0)</f>
        <v>#N/A</v>
      </c>
      <c r="G369" s="86"/>
      <c r="H369" s="86"/>
      <c r="I369" s="86"/>
      <c r="J369" s="88"/>
      <c r="K369" s="25" t="e">
        <f>VLOOKUP(A369,Parámetros!$E$2:$F$34,2,0)</f>
        <v>#N/A</v>
      </c>
      <c r="L369" s="86"/>
      <c r="M369" s="86"/>
      <c r="N369" s="86"/>
      <c r="O369" s="86"/>
      <c r="P369" s="81" t="e">
        <f>VLOOKUP(O369,Parámetros!$K$2:$L$3,2,0)</f>
        <v>#N/A</v>
      </c>
      <c r="Q369" s="88"/>
      <c r="R369" s="86"/>
      <c r="S369" s="86"/>
      <c r="T369" s="86"/>
      <c r="U369" s="86"/>
      <c r="V369" s="86"/>
      <c r="W369" s="93"/>
      <c r="X369" s="86"/>
      <c r="Y369" s="86"/>
      <c r="Z369" s="93"/>
      <c r="AA369" s="86"/>
      <c r="AB369" s="86"/>
      <c r="AC369" s="93"/>
      <c r="AD369" s="93"/>
      <c r="AE369" s="93"/>
      <c r="AF369" s="86"/>
      <c r="AG369" s="96"/>
      <c r="AH369" s="96"/>
      <c r="AI369" s="96"/>
    </row>
    <row r="370" spans="1:35">
      <c r="A370" s="83"/>
      <c r="B370" s="86"/>
      <c r="C370" s="25" t="e">
        <f>VLOOKUP(B370,'Código DIVIPOL'!$G$4:$H$1105,2,0)</f>
        <v>#N/A</v>
      </c>
      <c r="D370" s="86"/>
      <c r="E370" s="86"/>
      <c r="F370" s="19" t="e">
        <f>VLOOKUP(E370,Parámetros!$H$2:$I$4,2,0)</f>
        <v>#N/A</v>
      </c>
      <c r="G370" s="86"/>
      <c r="H370" s="86"/>
      <c r="I370" s="86"/>
      <c r="J370" s="88"/>
      <c r="K370" s="25" t="e">
        <f>VLOOKUP(A370,Parámetros!$E$2:$F$34,2,0)</f>
        <v>#N/A</v>
      </c>
      <c r="L370" s="86"/>
      <c r="M370" s="86"/>
      <c r="N370" s="86"/>
      <c r="O370" s="86"/>
      <c r="P370" s="81" t="e">
        <f>VLOOKUP(O370,Parámetros!$K$2:$L$3,2,0)</f>
        <v>#N/A</v>
      </c>
      <c r="Q370" s="88"/>
      <c r="R370" s="86"/>
      <c r="S370" s="86"/>
      <c r="T370" s="86"/>
      <c r="U370" s="86"/>
      <c r="V370" s="86"/>
      <c r="W370" s="93"/>
      <c r="X370" s="86"/>
      <c r="Y370" s="86"/>
      <c r="Z370" s="93"/>
      <c r="AA370" s="86"/>
      <c r="AB370" s="86"/>
      <c r="AC370" s="93"/>
      <c r="AD370" s="93"/>
      <c r="AE370" s="93"/>
      <c r="AF370" s="86"/>
      <c r="AG370" s="96"/>
      <c r="AH370" s="96"/>
      <c r="AI370" s="96"/>
    </row>
    <row r="371" spans="1:35">
      <c r="A371" s="83"/>
      <c r="B371" s="86"/>
      <c r="C371" s="25" t="e">
        <f>VLOOKUP(B371,'Código DIVIPOL'!$G$4:$H$1105,2,0)</f>
        <v>#N/A</v>
      </c>
      <c r="D371" s="86"/>
      <c r="E371" s="86"/>
      <c r="F371" s="19" t="e">
        <f>VLOOKUP(E371,Parámetros!$H$2:$I$4,2,0)</f>
        <v>#N/A</v>
      </c>
      <c r="G371" s="86"/>
      <c r="H371" s="86"/>
      <c r="I371" s="86"/>
      <c r="J371" s="88"/>
      <c r="K371" s="25" t="e">
        <f>VLOOKUP(A371,Parámetros!$E$2:$F$34,2,0)</f>
        <v>#N/A</v>
      </c>
      <c r="L371" s="86"/>
      <c r="M371" s="86"/>
      <c r="N371" s="86"/>
      <c r="O371" s="86"/>
      <c r="P371" s="81" t="e">
        <f>VLOOKUP(O371,Parámetros!$K$2:$L$3,2,0)</f>
        <v>#N/A</v>
      </c>
      <c r="Q371" s="88"/>
      <c r="R371" s="86"/>
      <c r="S371" s="86"/>
      <c r="T371" s="86"/>
      <c r="U371" s="86"/>
      <c r="V371" s="86"/>
      <c r="W371" s="93"/>
      <c r="X371" s="86"/>
      <c r="Y371" s="86"/>
      <c r="Z371" s="93"/>
      <c r="AA371" s="86"/>
      <c r="AB371" s="86"/>
      <c r="AC371" s="93"/>
      <c r="AD371" s="93"/>
      <c r="AE371" s="93"/>
      <c r="AF371" s="86"/>
      <c r="AG371" s="96"/>
      <c r="AH371" s="96"/>
      <c r="AI371" s="96"/>
    </row>
    <row r="372" spans="1:35">
      <c r="A372" s="83"/>
      <c r="B372" s="86"/>
      <c r="C372" s="25" t="e">
        <f>VLOOKUP(B372,'Código DIVIPOL'!$G$4:$H$1105,2,0)</f>
        <v>#N/A</v>
      </c>
      <c r="D372" s="86"/>
      <c r="E372" s="86"/>
      <c r="F372" s="19" t="e">
        <f>VLOOKUP(E372,Parámetros!$H$2:$I$4,2,0)</f>
        <v>#N/A</v>
      </c>
      <c r="G372" s="86"/>
      <c r="H372" s="86"/>
      <c r="I372" s="86"/>
      <c r="J372" s="88"/>
      <c r="K372" s="25" t="e">
        <f>VLOOKUP(A372,Parámetros!$E$2:$F$34,2,0)</f>
        <v>#N/A</v>
      </c>
      <c r="L372" s="86"/>
      <c r="M372" s="86"/>
      <c r="N372" s="86"/>
      <c r="O372" s="86"/>
      <c r="P372" s="81" t="e">
        <f>VLOOKUP(O372,Parámetros!$K$2:$L$3,2,0)</f>
        <v>#N/A</v>
      </c>
      <c r="Q372" s="88"/>
      <c r="R372" s="86"/>
      <c r="S372" s="86"/>
      <c r="T372" s="86"/>
      <c r="U372" s="86"/>
      <c r="V372" s="86"/>
      <c r="W372" s="93"/>
      <c r="X372" s="86"/>
      <c r="Y372" s="86"/>
      <c r="Z372" s="93"/>
      <c r="AA372" s="86"/>
      <c r="AB372" s="86"/>
      <c r="AC372" s="93"/>
      <c r="AD372" s="93"/>
      <c r="AE372" s="93"/>
      <c r="AF372" s="86"/>
      <c r="AG372" s="96"/>
      <c r="AH372" s="96"/>
      <c r="AI372" s="96"/>
    </row>
    <row r="373" spans="1:35">
      <c r="A373" s="83"/>
      <c r="B373" s="86"/>
      <c r="C373" s="25" t="e">
        <f>VLOOKUP(B373,'Código DIVIPOL'!$G$4:$H$1105,2,0)</f>
        <v>#N/A</v>
      </c>
      <c r="D373" s="86"/>
      <c r="E373" s="86"/>
      <c r="F373" s="19" t="e">
        <f>VLOOKUP(E373,Parámetros!$H$2:$I$4,2,0)</f>
        <v>#N/A</v>
      </c>
      <c r="G373" s="86"/>
      <c r="H373" s="86"/>
      <c r="I373" s="86"/>
      <c r="J373" s="88"/>
      <c r="K373" s="25" t="e">
        <f>VLOOKUP(A373,Parámetros!$E$2:$F$34,2,0)</f>
        <v>#N/A</v>
      </c>
      <c r="L373" s="86"/>
      <c r="M373" s="86"/>
      <c r="N373" s="86"/>
      <c r="O373" s="86"/>
      <c r="P373" s="81" t="e">
        <f>VLOOKUP(O373,Parámetros!$K$2:$L$3,2,0)</f>
        <v>#N/A</v>
      </c>
      <c r="Q373" s="88"/>
      <c r="R373" s="86"/>
      <c r="S373" s="86"/>
      <c r="T373" s="86"/>
      <c r="U373" s="86"/>
      <c r="V373" s="86"/>
      <c r="W373" s="93"/>
      <c r="X373" s="86"/>
      <c r="Y373" s="86"/>
      <c r="Z373" s="93"/>
      <c r="AA373" s="86"/>
      <c r="AB373" s="86"/>
      <c r="AC373" s="93"/>
      <c r="AD373" s="93"/>
      <c r="AE373" s="93"/>
      <c r="AF373" s="86"/>
      <c r="AG373" s="96"/>
      <c r="AH373" s="96"/>
      <c r="AI373" s="96"/>
    </row>
    <row r="374" spans="1:35">
      <c r="A374" s="83"/>
      <c r="B374" s="86"/>
      <c r="C374" s="25" t="e">
        <f>VLOOKUP(B374,'Código DIVIPOL'!$G$4:$H$1105,2,0)</f>
        <v>#N/A</v>
      </c>
      <c r="D374" s="86"/>
      <c r="E374" s="86"/>
      <c r="F374" s="19" t="e">
        <f>VLOOKUP(E374,Parámetros!$H$2:$I$4,2,0)</f>
        <v>#N/A</v>
      </c>
      <c r="G374" s="86"/>
      <c r="H374" s="86"/>
      <c r="I374" s="86"/>
      <c r="J374" s="88"/>
      <c r="K374" s="25" t="e">
        <f>VLOOKUP(A374,Parámetros!$E$2:$F$34,2,0)</f>
        <v>#N/A</v>
      </c>
      <c r="L374" s="86"/>
      <c r="M374" s="86"/>
      <c r="N374" s="86"/>
      <c r="O374" s="86"/>
      <c r="P374" s="81" t="e">
        <f>VLOOKUP(O374,Parámetros!$K$2:$L$3,2,0)</f>
        <v>#N/A</v>
      </c>
      <c r="Q374" s="88"/>
      <c r="R374" s="86"/>
      <c r="S374" s="86"/>
      <c r="T374" s="86"/>
      <c r="U374" s="86"/>
      <c r="V374" s="86"/>
      <c r="W374" s="93"/>
      <c r="X374" s="86"/>
      <c r="Y374" s="86"/>
      <c r="Z374" s="93"/>
      <c r="AA374" s="86"/>
      <c r="AB374" s="86"/>
      <c r="AC374" s="93"/>
      <c r="AD374" s="93"/>
      <c r="AE374" s="93"/>
      <c r="AF374" s="86"/>
      <c r="AG374" s="96"/>
      <c r="AH374" s="96"/>
      <c r="AI374" s="96"/>
    </row>
    <row r="375" spans="1:35">
      <c r="A375" s="83"/>
      <c r="B375" s="86"/>
      <c r="C375" s="25" t="e">
        <f>VLOOKUP(B375,'Código DIVIPOL'!$G$4:$H$1105,2,0)</f>
        <v>#N/A</v>
      </c>
      <c r="D375" s="86"/>
      <c r="E375" s="86"/>
      <c r="F375" s="19" t="e">
        <f>VLOOKUP(E375,Parámetros!$H$2:$I$4,2,0)</f>
        <v>#N/A</v>
      </c>
      <c r="G375" s="86"/>
      <c r="H375" s="86"/>
      <c r="I375" s="86"/>
      <c r="J375" s="88"/>
      <c r="K375" s="25" t="e">
        <f>VLOOKUP(A375,Parámetros!$E$2:$F$34,2,0)</f>
        <v>#N/A</v>
      </c>
      <c r="L375" s="86"/>
      <c r="M375" s="86"/>
      <c r="N375" s="86"/>
      <c r="O375" s="86"/>
      <c r="P375" s="81" t="e">
        <f>VLOOKUP(O375,Parámetros!$K$2:$L$3,2,0)</f>
        <v>#N/A</v>
      </c>
      <c r="Q375" s="88"/>
      <c r="R375" s="86"/>
      <c r="S375" s="86"/>
      <c r="T375" s="86"/>
      <c r="U375" s="86"/>
      <c r="V375" s="86"/>
      <c r="W375" s="93"/>
      <c r="X375" s="86"/>
      <c r="Y375" s="86"/>
      <c r="Z375" s="93"/>
      <c r="AA375" s="86"/>
      <c r="AB375" s="86"/>
      <c r="AC375" s="93"/>
      <c r="AD375" s="93"/>
      <c r="AE375" s="93"/>
      <c r="AF375" s="86"/>
      <c r="AG375" s="96"/>
      <c r="AH375" s="96"/>
      <c r="AI375" s="96"/>
    </row>
    <row r="376" spans="1:35">
      <c r="A376" s="83"/>
      <c r="B376" s="86"/>
      <c r="C376" s="25" t="e">
        <f>VLOOKUP(B376,'Código DIVIPOL'!$G$4:$H$1105,2,0)</f>
        <v>#N/A</v>
      </c>
      <c r="D376" s="86"/>
      <c r="E376" s="86"/>
      <c r="F376" s="19" t="e">
        <f>VLOOKUP(E376,Parámetros!$H$2:$I$4,2,0)</f>
        <v>#N/A</v>
      </c>
      <c r="G376" s="86"/>
      <c r="H376" s="86"/>
      <c r="I376" s="86"/>
      <c r="J376" s="88"/>
      <c r="K376" s="25" t="e">
        <f>VLOOKUP(A376,Parámetros!$E$2:$F$34,2,0)</f>
        <v>#N/A</v>
      </c>
      <c r="L376" s="86"/>
      <c r="M376" s="86"/>
      <c r="N376" s="86"/>
      <c r="O376" s="86"/>
      <c r="P376" s="81" t="e">
        <f>VLOOKUP(O376,Parámetros!$K$2:$L$3,2,0)</f>
        <v>#N/A</v>
      </c>
      <c r="Q376" s="88"/>
      <c r="R376" s="86"/>
      <c r="S376" s="86"/>
      <c r="T376" s="86"/>
      <c r="U376" s="86"/>
      <c r="V376" s="86"/>
      <c r="W376" s="93"/>
      <c r="X376" s="86"/>
      <c r="Y376" s="86"/>
      <c r="Z376" s="93"/>
      <c r="AA376" s="86"/>
      <c r="AB376" s="86"/>
      <c r="AC376" s="93"/>
      <c r="AD376" s="93"/>
      <c r="AE376" s="93"/>
      <c r="AF376" s="86"/>
      <c r="AG376" s="96"/>
      <c r="AH376" s="96"/>
      <c r="AI376" s="96"/>
    </row>
    <row r="377" spans="1:35">
      <c r="A377" s="83"/>
      <c r="B377" s="86"/>
      <c r="C377" s="25" t="e">
        <f>VLOOKUP(B377,'Código DIVIPOL'!$G$4:$H$1105,2,0)</f>
        <v>#N/A</v>
      </c>
      <c r="D377" s="86"/>
      <c r="E377" s="86"/>
      <c r="F377" s="19" t="e">
        <f>VLOOKUP(E377,Parámetros!$H$2:$I$4,2,0)</f>
        <v>#N/A</v>
      </c>
      <c r="G377" s="86"/>
      <c r="H377" s="86"/>
      <c r="I377" s="86"/>
      <c r="J377" s="88"/>
      <c r="K377" s="25" t="e">
        <f>VLOOKUP(A377,Parámetros!$E$2:$F$34,2,0)</f>
        <v>#N/A</v>
      </c>
      <c r="L377" s="86"/>
      <c r="M377" s="86"/>
      <c r="N377" s="86"/>
      <c r="O377" s="86"/>
      <c r="P377" s="81" t="e">
        <f>VLOOKUP(O377,Parámetros!$K$2:$L$3,2,0)</f>
        <v>#N/A</v>
      </c>
      <c r="Q377" s="88"/>
      <c r="R377" s="86"/>
      <c r="S377" s="86"/>
      <c r="T377" s="86"/>
      <c r="U377" s="86"/>
      <c r="V377" s="86"/>
      <c r="W377" s="93"/>
      <c r="X377" s="86"/>
      <c r="Y377" s="86"/>
      <c r="Z377" s="93"/>
      <c r="AA377" s="86"/>
      <c r="AB377" s="86"/>
      <c r="AC377" s="93"/>
      <c r="AD377" s="93"/>
      <c r="AE377" s="93"/>
      <c r="AF377" s="86"/>
      <c r="AG377" s="96"/>
      <c r="AH377" s="96"/>
      <c r="AI377" s="96"/>
    </row>
    <row r="378" spans="1:35">
      <c r="A378" s="83"/>
      <c r="B378" s="86"/>
      <c r="C378" s="25" t="e">
        <f>VLOOKUP(B378,'Código DIVIPOL'!$G$4:$H$1105,2,0)</f>
        <v>#N/A</v>
      </c>
      <c r="D378" s="86"/>
      <c r="E378" s="86"/>
      <c r="F378" s="19" t="e">
        <f>VLOOKUP(E378,Parámetros!$H$2:$I$4,2,0)</f>
        <v>#N/A</v>
      </c>
      <c r="G378" s="86"/>
      <c r="H378" s="86"/>
      <c r="I378" s="86"/>
      <c r="J378" s="88"/>
      <c r="K378" s="25" t="e">
        <f>VLOOKUP(A378,Parámetros!$E$2:$F$34,2,0)</f>
        <v>#N/A</v>
      </c>
      <c r="L378" s="86"/>
      <c r="M378" s="86"/>
      <c r="N378" s="86"/>
      <c r="O378" s="86"/>
      <c r="P378" s="81" t="e">
        <f>VLOOKUP(O378,Parámetros!$K$2:$L$3,2,0)</f>
        <v>#N/A</v>
      </c>
      <c r="Q378" s="88"/>
      <c r="R378" s="86"/>
      <c r="S378" s="86"/>
      <c r="T378" s="86"/>
      <c r="U378" s="86"/>
      <c r="V378" s="86"/>
      <c r="W378" s="93"/>
      <c r="X378" s="86"/>
      <c r="Y378" s="86"/>
      <c r="Z378" s="93"/>
      <c r="AA378" s="86"/>
      <c r="AB378" s="86"/>
      <c r="AC378" s="93"/>
      <c r="AD378" s="93"/>
      <c r="AE378" s="93"/>
      <c r="AF378" s="86"/>
      <c r="AG378" s="96"/>
      <c r="AH378" s="96"/>
      <c r="AI378" s="96"/>
    </row>
    <row r="379" spans="1:35">
      <c r="A379" s="83"/>
      <c r="B379" s="86"/>
      <c r="C379" s="25" t="e">
        <f>VLOOKUP(B379,'Código DIVIPOL'!$G$4:$H$1105,2,0)</f>
        <v>#N/A</v>
      </c>
      <c r="D379" s="86"/>
      <c r="E379" s="86"/>
      <c r="F379" s="19" t="e">
        <f>VLOOKUP(E379,Parámetros!$H$2:$I$4,2,0)</f>
        <v>#N/A</v>
      </c>
      <c r="G379" s="86"/>
      <c r="H379" s="86"/>
      <c r="I379" s="86"/>
      <c r="J379" s="88"/>
      <c r="K379" s="25" t="e">
        <f>VLOOKUP(A379,Parámetros!$E$2:$F$34,2,0)</f>
        <v>#N/A</v>
      </c>
      <c r="L379" s="86"/>
      <c r="M379" s="86"/>
      <c r="N379" s="86"/>
      <c r="O379" s="86"/>
      <c r="P379" s="81" t="e">
        <f>VLOOKUP(O379,Parámetros!$K$2:$L$3,2,0)</f>
        <v>#N/A</v>
      </c>
      <c r="Q379" s="88"/>
      <c r="R379" s="86"/>
      <c r="S379" s="86"/>
      <c r="T379" s="86"/>
      <c r="U379" s="86"/>
      <c r="V379" s="86"/>
      <c r="W379" s="93"/>
      <c r="X379" s="86"/>
      <c r="Y379" s="86"/>
      <c r="Z379" s="93"/>
      <c r="AA379" s="86"/>
      <c r="AB379" s="86"/>
      <c r="AC379" s="93"/>
      <c r="AD379" s="93"/>
      <c r="AE379" s="93"/>
      <c r="AF379" s="86"/>
      <c r="AG379" s="96"/>
      <c r="AH379" s="96"/>
      <c r="AI379" s="96"/>
    </row>
    <row r="380" spans="1:35">
      <c r="A380" s="83"/>
      <c r="B380" s="86"/>
      <c r="C380" s="25" t="e">
        <f>VLOOKUP(B380,'Código DIVIPOL'!$G$4:$H$1105,2,0)</f>
        <v>#N/A</v>
      </c>
      <c r="D380" s="86"/>
      <c r="E380" s="86"/>
      <c r="F380" s="19" t="e">
        <f>VLOOKUP(E380,Parámetros!$H$2:$I$4,2,0)</f>
        <v>#N/A</v>
      </c>
      <c r="G380" s="86"/>
      <c r="H380" s="86"/>
      <c r="I380" s="86"/>
      <c r="J380" s="88"/>
      <c r="K380" s="25" t="e">
        <f>VLOOKUP(A380,Parámetros!$E$2:$F$34,2,0)</f>
        <v>#N/A</v>
      </c>
      <c r="L380" s="86"/>
      <c r="M380" s="86"/>
      <c r="N380" s="86"/>
      <c r="O380" s="86"/>
      <c r="P380" s="81" t="e">
        <f>VLOOKUP(O380,Parámetros!$K$2:$L$3,2,0)</f>
        <v>#N/A</v>
      </c>
      <c r="Q380" s="88"/>
      <c r="R380" s="86"/>
      <c r="S380" s="86"/>
      <c r="T380" s="86"/>
      <c r="U380" s="86"/>
      <c r="V380" s="86"/>
      <c r="W380" s="93"/>
      <c r="X380" s="86"/>
      <c r="Y380" s="86"/>
      <c r="Z380" s="93"/>
      <c r="AA380" s="86"/>
      <c r="AB380" s="86"/>
      <c r="AC380" s="93"/>
      <c r="AD380" s="93"/>
      <c r="AE380" s="93"/>
      <c r="AF380" s="86"/>
      <c r="AG380" s="96"/>
      <c r="AH380" s="96"/>
      <c r="AI380" s="96"/>
    </row>
    <row r="381" spans="1:35">
      <c r="A381" s="83"/>
      <c r="B381" s="86"/>
      <c r="C381" s="25" t="e">
        <f>VLOOKUP(B381,'Código DIVIPOL'!$G$4:$H$1105,2,0)</f>
        <v>#N/A</v>
      </c>
      <c r="D381" s="86"/>
      <c r="E381" s="86"/>
      <c r="F381" s="19" t="e">
        <f>VLOOKUP(E381,Parámetros!$H$2:$I$4,2,0)</f>
        <v>#N/A</v>
      </c>
      <c r="G381" s="86"/>
      <c r="H381" s="86"/>
      <c r="I381" s="86"/>
      <c r="J381" s="88"/>
      <c r="K381" s="25" t="e">
        <f>VLOOKUP(A381,Parámetros!$E$2:$F$34,2,0)</f>
        <v>#N/A</v>
      </c>
      <c r="L381" s="86"/>
      <c r="M381" s="86"/>
      <c r="N381" s="86"/>
      <c r="O381" s="86"/>
      <c r="P381" s="81" t="e">
        <f>VLOOKUP(O381,Parámetros!$K$2:$L$3,2,0)</f>
        <v>#N/A</v>
      </c>
      <c r="Q381" s="88"/>
      <c r="R381" s="86"/>
      <c r="S381" s="86"/>
      <c r="T381" s="86"/>
      <c r="U381" s="86"/>
      <c r="V381" s="86"/>
      <c r="W381" s="93"/>
      <c r="X381" s="86"/>
      <c r="Y381" s="86"/>
      <c r="Z381" s="93"/>
      <c r="AA381" s="86"/>
      <c r="AB381" s="86"/>
      <c r="AC381" s="93"/>
      <c r="AD381" s="93"/>
      <c r="AE381" s="93"/>
      <c r="AF381" s="86"/>
      <c r="AG381" s="96"/>
      <c r="AH381" s="96"/>
      <c r="AI381" s="96"/>
    </row>
    <row r="382" spans="1:35">
      <c r="A382" s="83"/>
      <c r="B382" s="86"/>
      <c r="C382" s="25" t="e">
        <f>VLOOKUP(B382,'Código DIVIPOL'!$G$4:$H$1105,2,0)</f>
        <v>#N/A</v>
      </c>
      <c r="D382" s="86"/>
      <c r="E382" s="86"/>
      <c r="F382" s="19" t="e">
        <f>VLOOKUP(E382,Parámetros!$H$2:$I$4,2,0)</f>
        <v>#N/A</v>
      </c>
      <c r="G382" s="86"/>
      <c r="H382" s="86"/>
      <c r="I382" s="86"/>
      <c r="J382" s="88"/>
      <c r="K382" s="25" t="e">
        <f>VLOOKUP(A382,Parámetros!$E$2:$F$34,2,0)</f>
        <v>#N/A</v>
      </c>
      <c r="L382" s="86"/>
      <c r="M382" s="86"/>
      <c r="N382" s="86"/>
      <c r="O382" s="86"/>
      <c r="P382" s="81" t="e">
        <f>VLOOKUP(O382,Parámetros!$K$2:$L$3,2,0)</f>
        <v>#N/A</v>
      </c>
      <c r="Q382" s="88"/>
      <c r="R382" s="86"/>
      <c r="S382" s="86"/>
      <c r="T382" s="86"/>
      <c r="U382" s="86"/>
      <c r="V382" s="86"/>
      <c r="W382" s="93"/>
      <c r="X382" s="86"/>
      <c r="Y382" s="86"/>
      <c r="Z382" s="93"/>
      <c r="AA382" s="86"/>
      <c r="AB382" s="86"/>
      <c r="AC382" s="93"/>
      <c r="AD382" s="93"/>
      <c r="AE382" s="93"/>
      <c r="AF382" s="86"/>
      <c r="AG382" s="96"/>
      <c r="AH382" s="96"/>
      <c r="AI382" s="96"/>
    </row>
    <row r="383" spans="1:35">
      <c r="A383" s="83"/>
      <c r="B383" s="86"/>
      <c r="C383" s="25" t="e">
        <f>VLOOKUP(B383,'Código DIVIPOL'!$G$4:$H$1105,2,0)</f>
        <v>#N/A</v>
      </c>
      <c r="D383" s="86"/>
      <c r="E383" s="86"/>
      <c r="F383" s="19" t="e">
        <f>VLOOKUP(E383,Parámetros!$H$2:$I$4,2,0)</f>
        <v>#N/A</v>
      </c>
      <c r="G383" s="86"/>
      <c r="H383" s="86"/>
      <c r="I383" s="86"/>
      <c r="J383" s="88"/>
      <c r="K383" s="25" t="e">
        <f>VLOOKUP(A383,Parámetros!$E$2:$F$34,2,0)</f>
        <v>#N/A</v>
      </c>
      <c r="L383" s="86"/>
      <c r="M383" s="86"/>
      <c r="N383" s="86"/>
      <c r="O383" s="86"/>
      <c r="P383" s="81" t="e">
        <f>VLOOKUP(O383,Parámetros!$K$2:$L$3,2,0)</f>
        <v>#N/A</v>
      </c>
      <c r="Q383" s="88"/>
      <c r="R383" s="86"/>
      <c r="S383" s="86"/>
      <c r="T383" s="86"/>
      <c r="U383" s="86"/>
      <c r="V383" s="86"/>
      <c r="W383" s="93"/>
      <c r="X383" s="86"/>
      <c r="Y383" s="86"/>
      <c r="Z383" s="93"/>
      <c r="AA383" s="86"/>
      <c r="AB383" s="86"/>
      <c r="AC383" s="93"/>
      <c r="AD383" s="93"/>
      <c r="AE383" s="93"/>
      <c r="AF383" s="86"/>
      <c r="AG383" s="96"/>
      <c r="AH383" s="96"/>
      <c r="AI383" s="96"/>
    </row>
    <row r="384" spans="1:35">
      <c r="A384" s="83"/>
      <c r="B384" s="86"/>
      <c r="C384" s="25" t="e">
        <f>VLOOKUP(B384,'Código DIVIPOL'!$G$4:$H$1105,2,0)</f>
        <v>#N/A</v>
      </c>
      <c r="D384" s="86"/>
      <c r="E384" s="86"/>
      <c r="F384" s="19" t="e">
        <f>VLOOKUP(E384,Parámetros!$H$2:$I$4,2,0)</f>
        <v>#N/A</v>
      </c>
      <c r="G384" s="86"/>
      <c r="H384" s="86"/>
      <c r="I384" s="86"/>
      <c r="J384" s="88"/>
      <c r="K384" s="25" t="e">
        <f>VLOOKUP(A384,Parámetros!$E$2:$F$34,2,0)</f>
        <v>#N/A</v>
      </c>
      <c r="L384" s="86"/>
      <c r="M384" s="86"/>
      <c r="N384" s="86"/>
      <c r="O384" s="86"/>
      <c r="P384" s="81" t="e">
        <f>VLOOKUP(O384,Parámetros!$K$2:$L$3,2,0)</f>
        <v>#N/A</v>
      </c>
      <c r="Q384" s="88"/>
      <c r="R384" s="86"/>
      <c r="S384" s="86"/>
      <c r="T384" s="86"/>
      <c r="U384" s="86"/>
      <c r="V384" s="86"/>
      <c r="W384" s="93"/>
      <c r="X384" s="86"/>
      <c r="Y384" s="86"/>
      <c r="Z384" s="93"/>
      <c r="AA384" s="86"/>
      <c r="AB384" s="86"/>
      <c r="AC384" s="93"/>
      <c r="AD384" s="93"/>
      <c r="AE384" s="93"/>
      <c r="AF384" s="86"/>
      <c r="AG384" s="96"/>
      <c r="AH384" s="96"/>
      <c r="AI384" s="96"/>
    </row>
    <row r="385" spans="1:35">
      <c r="A385" s="83"/>
      <c r="B385" s="86"/>
      <c r="C385" s="25" t="e">
        <f>VLOOKUP(B385,'Código DIVIPOL'!$G$4:$H$1105,2,0)</f>
        <v>#N/A</v>
      </c>
      <c r="D385" s="86"/>
      <c r="E385" s="86"/>
      <c r="F385" s="19" t="e">
        <f>VLOOKUP(E385,Parámetros!$H$2:$I$4,2,0)</f>
        <v>#N/A</v>
      </c>
      <c r="G385" s="86"/>
      <c r="H385" s="86"/>
      <c r="I385" s="86"/>
      <c r="J385" s="88"/>
      <c r="K385" s="25" t="e">
        <f>VLOOKUP(A385,Parámetros!$E$2:$F$34,2,0)</f>
        <v>#N/A</v>
      </c>
      <c r="L385" s="86"/>
      <c r="M385" s="86"/>
      <c r="N385" s="86"/>
      <c r="O385" s="86"/>
      <c r="P385" s="81" t="e">
        <f>VLOOKUP(O385,Parámetros!$K$2:$L$3,2,0)</f>
        <v>#N/A</v>
      </c>
      <c r="Q385" s="88"/>
      <c r="R385" s="86"/>
      <c r="S385" s="86"/>
      <c r="T385" s="86"/>
      <c r="U385" s="86"/>
      <c r="V385" s="86"/>
      <c r="W385" s="93"/>
      <c r="X385" s="86"/>
      <c r="Y385" s="86"/>
      <c r="Z385" s="93"/>
      <c r="AA385" s="86"/>
      <c r="AB385" s="86"/>
      <c r="AC385" s="93"/>
      <c r="AD385" s="93"/>
      <c r="AE385" s="93"/>
      <c r="AF385" s="86"/>
      <c r="AG385" s="96"/>
      <c r="AH385" s="96"/>
      <c r="AI385" s="96"/>
    </row>
    <row r="386" spans="1:35">
      <c r="A386" s="83"/>
      <c r="B386" s="86"/>
      <c r="C386" s="25" t="e">
        <f>VLOOKUP(B386,'Código DIVIPOL'!$G$4:$H$1105,2,0)</f>
        <v>#N/A</v>
      </c>
      <c r="D386" s="86"/>
      <c r="E386" s="86"/>
      <c r="F386" s="19" t="e">
        <f>VLOOKUP(E386,Parámetros!$H$2:$I$4,2,0)</f>
        <v>#N/A</v>
      </c>
      <c r="G386" s="86"/>
      <c r="H386" s="86"/>
      <c r="I386" s="86"/>
      <c r="J386" s="88"/>
      <c r="K386" s="25" t="e">
        <f>VLOOKUP(A386,Parámetros!$E$2:$F$34,2,0)</f>
        <v>#N/A</v>
      </c>
      <c r="L386" s="86"/>
      <c r="M386" s="86"/>
      <c r="N386" s="86"/>
      <c r="O386" s="86"/>
      <c r="P386" s="81" t="e">
        <f>VLOOKUP(O386,Parámetros!$K$2:$L$3,2,0)</f>
        <v>#N/A</v>
      </c>
      <c r="Q386" s="88"/>
      <c r="R386" s="86"/>
      <c r="S386" s="86"/>
      <c r="T386" s="86"/>
      <c r="U386" s="86"/>
      <c r="V386" s="86"/>
      <c r="W386" s="93"/>
      <c r="X386" s="86"/>
      <c r="Y386" s="86"/>
      <c r="Z386" s="93"/>
      <c r="AA386" s="86"/>
      <c r="AB386" s="86"/>
      <c r="AC386" s="93"/>
      <c r="AD386" s="93"/>
      <c r="AE386" s="93"/>
      <c r="AF386" s="86"/>
      <c r="AG386" s="96"/>
      <c r="AH386" s="96"/>
      <c r="AI386" s="96"/>
    </row>
    <row r="387" spans="1:35">
      <c r="A387" s="83"/>
      <c r="B387" s="86"/>
      <c r="C387" s="25" t="e">
        <f>VLOOKUP(B387,'Código DIVIPOL'!$G$4:$H$1105,2,0)</f>
        <v>#N/A</v>
      </c>
      <c r="D387" s="86"/>
      <c r="E387" s="86"/>
      <c r="F387" s="19" t="e">
        <f>VLOOKUP(E387,Parámetros!$H$2:$I$4,2,0)</f>
        <v>#N/A</v>
      </c>
      <c r="G387" s="86"/>
      <c r="H387" s="86"/>
      <c r="I387" s="86"/>
      <c r="J387" s="88"/>
      <c r="K387" s="25" t="e">
        <f>VLOOKUP(A387,Parámetros!$E$2:$F$34,2,0)</f>
        <v>#N/A</v>
      </c>
      <c r="L387" s="86"/>
      <c r="M387" s="86"/>
      <c r="N387" s="86"/>
      <c r="O387" s="86"/>
      <c r="P387" s="81" t="e">
        <f>VLOOKUP(O387,Parámetros!$K$2:$L$3,2,0)</f>
        <v>#N/A</v>
      </c>
      <c r="Q387" s="88"/>
      <c r="R387" s="86"/>
      <c r="S387" s="86"/>
      <c r="T387" s="86"/>
      <c r="U387" s="86"/>
      <c r="V387" s="86"/>
      <c r="W387" s="93"/>
      <c r="X387" s="86"/>
      <c r="Y387" s="86"/>
      <c r="Z387" s="93"/>
      <c r="AA387" s="86"/>
      <c r="AB387" s="86"/>
      <c r="AC387" s="93"/>
      <c r="AD387" s="93"/>
      <c r="AE387" s="93"/>
      <c r="AF387" s="86"/>
      <c r="AG387" s="96"/>
      <c r="AH387" s="96"/>
      <c r="AI387" s="96"/>
    </row>
    <row r="388" spans="1:35">
      <c r="A388" s="83"/>
      <c r="B388" s="86"/>
      <c r="C388" s="25" t="e">
        <f>VLOOKUP(B388,'Código DIVIPOL'!$G$4:$H$1105,2,0)</f>
        <v>#N/A</v>
      </c>
      <c r="D388" s="86"/>
      <c r="E388" s="86"/>
      <c r="F388" s="19" t="e">
        <f>VLOOKUP(E388,Parámetros!$H$2:$I$4,2,0)</f>
        <v>#N/A</v>
      </c>
      <c r="G388" s="86"/>
      <c r="H388" s="86"/>
      <c r="I388" s="86"/>
      <c r="J388" s="88"/>
      <c r="K388" s="25" t="e">
        <f>VLOOKUP(A388,Parámetros!$E$2:$F$34,2,0)</f>
        <v>#N/A</v>
      </c>
      <c r="L388" s="86"/>
      <c r="M388" s="86"/>
      <c r="N388" s="86"/>
      <c r="O388" s="86"/>
      <c r="P388" s="81" t="e">
        <f>VLOOKUP(O388,Parámetros!$K$2:$L$3,2,0)</f>
        <v>#N/A</v>
      </c>
      <c r="Q388" s="88"/>
      <c r="R388" s="86"/>
      <c r="S388" s="86"/>
      <c r="T388" s="86"/>
      <c r="U388" s="86"/>
      <c r="V388" s="86"/>
      <c r="W388" s="93"/>
      <c r="X388" s="86"/>
      <c r="Y388" s="86"/>
      <c r="Z388" s="93"/>
      <c r="AA388" s="86"/>
      <c r="AB388" s="86"/>
      <c r="AC388" s="93"/>
      <c r="AD388" s="93"/>
      <c r="AE388" s="93"/>
      <c r="AF388" s="86"/>
      <c r="AG388" s="96"/>
      <c r="AH388" s="96"/>
      <c r="AI388" s="96"/>
    </row>
    <row r="389" spans="1:35">
      <c r="A389" s="83"/>
      <c r="B389" s="86"/>
      <c r="C389" s="25" t="e">
        <f>VLOOKUP(B389,'Código DIVIPOL'!$G$4:$H$1105,2,0)</f>
        <v>#N/A</v>
      </c>
      <c r="D389" s="86"/>
      <c r="E389" s="86"/>
      <c r="F389" s="19" t="e">
        <f>VLOOKUP(E389,Parámetros!$H$2:$I$4,2,0)</f>
        <v>#N/A</v>
      </c>
      <c r="G389" s="86"/>
      <c r="H389" s="86"/>
      <c r="I389" s="86"/>
      <c r="J389" s="88"/>
      <c r="K389" s="25" t="e">
        <f>VLOOKUP(A389,Parámetros!$E$2:$F$34,2,0)</f>
        <v>#N/A</v>
      </c>
      <c r="L389" s="86"/>
      <c r="M389" s="86"/>
      <c r="N389" s="86"/>
      <c r="O389" s="86"/>
      <c r="P389" s="81" t="e">
        <f>VLOOKUP(O389,Parámetros!$K$2:$L$3,2,0)</f>
        <v>#N/A</v>
      </c>
      <c r="Q389" s="88"/>
      <c r="R389" s="86"/>
      <c r="S389" s="86"/>
      <c r="T389" s="86"/>
      <c r="U389" s="86"/>
      <c r="V389" s="86"/>
      <c r="W389" s="93"/>
      <c r="X389" s="86"/>
      <c r="Y389" s="86"/>
      <c r="Z389" s="93"/>
      <c r="AA389" s="86"/>
      <c r="AB389" s="86"/>
      <c r="AC389" s="93"/>
      <c r="AD389" s="93"/>
      <c r="AE389" s="93"/>
      <c r="AF389" s="86"/>
      <c r="AG389" s="96"/>
      <c r="AH389" s="96"/>
      <c r="AI389" s="96"/>
    </row>
    <row r="390" spans="1:35">
      <c r="A390" s="83"/>
      <c r="B390" s="86"/>
      <c r="C390" s="25" t="e">
        <f>VLOOKUP(B390,'Código DIVIPOL'!$G$4:$H$1105,2,0)</f>
        <v>#N/A</v>
      </c>
      <c r="D390" s="86"/>
      <c r="E390" s="86"/>
      <c r="F390" s="19" t="e">
        <f>VLOOKUP(E390,Parámetros!$H$2:$I$4,2,0)</f>
        <v>#N/A</v>
      </c>
      <c r="G390" s="86"/>
      <c r="H390" s="86"/>
      <c r="I390" s="86"/>
      <c r="J390" s="88"/>
      <c r="K390" s="25" t="e">
        <f>VLOOKUP(A390,Parámetros!$E$2:$F$34,2,0)</f>
        <v>#N/A</v>
      </c>
      <c r="L390" s="86"/>
      <c r="M390" s="86"/>
      <c r="N390" s="86"/>
      <c r="O390" s="86"/>
      <c r="P390" s="81" t="e">
        <f>VLOOKUP(O390,Parámetros!$K$2:$L$3,2,0)</f>
        <v>#N/A</v>
      </c>
      <c r="Q390" s="88"/>
      <c r="R390" s="86"/>
      <c r="S390" s="86"/>
      <c r="T390" s="86"/>
      <c r="U390" s="86"/>
      <c r="V390" s="86"/>
      <c r="W390" s="93"/>
      <c r="X390" s="86"/>
      <c r="Y390" s="86"/>
      <c r="Z390" s="93"/>
      <c r="AA390" s="86"/>
      <c r="AB390" s="86"/>
      <c r="AC390" s="93"/>
      <c r="AD390" s="93"/>
      <c r="AE390" s="93"/>
      <c r="AF390" s="86"/>
      <c r="AG390" s="96"/>
      <c r="AH390" s="96"/>
      <c r="AI390" s="96"/>
    </row>
    <row r="391" spans="1:35">
      <c r="A391" s="83"/>
      <c r="B391" s="86"/>
      <c r="C391" s="25" t="e">
        <f>VLOOKUP(B391,'Código DIVIPOL'!$G$4:$H$1105,2,0)</f>
        <v>#N/A</v>
      </c>
      <c r="D391" s="86"/>
      <c r="E391" s="86"/>
      <c r="F391" s="19" t="e">
        <f>VLOOKUP(E391,Parámetros!$H$2:$I$4,2,0)</f>
        <v>#N/A</v>
      </c>
      <c r="G391" s="86"/>
      <c r="H391" s="86"/>
      <c r="I391" s="86"/>
      <c r="J391" s="88"/>
      <c r="K391" s="25" t="e">
        <f>VLOOKUP(A391,Parámetros!$E$2:$F$34,2,0)</f>
        <v>#N/A</v>
      </c>
      <c r="L391" s="86"/>
      <c r="M391" s="86"/>
      <c r="N391" s="86"/>
      <c r="O391" s="86"/>
      <c r="P391" s="81" t="e">
        <f>VLOOKUP(O391,Parámetros!$K$2:$L$3,2,0)</f>
        <v>#N/A</v>
      </c>
      <c r="Q391" s="88"/>
      <c r="R391" s="86"/>
      <c r="S391" s="86"/>
      <c r="T391" s="86"/>
      <c r="U391" s="86"/>
      <c r="V391" s="86"/>
      <c r="W391" s="93"/>
      <c r="X391" s="86"/>
      <c r="Y391" s="86"/>
      <c r="Z391" s="93"/>
      <c r="AA391" s="86"/>
      <c r="AB391" s="86"/>
      <c r="AC391" s="93"/>
      <c r="AD391" s="93"/>
      <c r="AE391" s="93"/>
      <c r="AF391" s="86"/>
      <c r="AG391" s="96"/>
      <c r="AH391" s="96"/>
      <c r="AI391" s="96"/>
    </row>
    <row r="392" spans="1:35">
      <c r="A392" s="83"/>
      <c r="B392" s="86"/>
      <c r="C392" s="25" t="e">
        <f>VLOOKUP(B392,'Código DIVIPOL'!$G$4:$H$1105,2,0)</f>
        <v>#N/A</v>
      </c>
      <c r="D392" s="86"/>
      <c r="E392" s="86"/>
      <c r="F392" s="19" t="e">
        <f>VLOOKUP(E392,Parámetros!$H$2:$I$4,2,0)</f>
        <v>#N/A</v>
      </c>
      <c r="G392" s="86"/>
      <c r="H392" s="86"/>
      <c r="I392" s="86"/>
      <c r="J392" s="88"/>
      <c r="K392" s="25" t="e">
        <f>VLOOKUP(A392,Parámetros!$E$2:$F$34,2,0)</f>
        <v>#N/A</v>
      </c>
      <c r="L392" s="86"/>
      <c r="M392" s="86"/>
      <c r="N392" s="86"/>
      <c r="O392" s="86"/>
      <c r="P392" s="81" t="e">
        <f>VLOOKUP(O392,Parámetros!$K$2:$L$3,2,0)</f>
        <v>#N/A</v>
      </c>
      <c r="Q392" s="88"/>
      <c r="R392" s="86"/>
      <c r="S392" s="86"/>
      <c r="T392" s="86"/>
      <c r="U392" s="86"/>
      <c r="V392" s="86"/>
      <c r="W392" s="93"/>
      <c r="X392" s="86"/>
      <c r="Y392" s="86"/>
      <c r="Z392" s="93"/>
      <c r="AA392" s="86"/>
      <c r="AB392" s="86"/>
      <c r="AC392" s="93"/>
      <c r="AD392" s="93"/>
      <c r="AE392" s="93"/>
      <c r="AF392" s="86"/>
      <c r="AG392" s="96"/>
      <c r="AH392" s="96"/>
      <c r="AI392" s="96"/>
    </row>
    <row r="393" spans="1:35">
      <c r="A393" s="83"/>
      <c r="B393" s="86"/>
      <c r="C393" s="25" t="e">
        <f>VLOOKUP(B393,'Código DIVIPOL'!$G$4:$H$1105,2,0)</f>
        <v>#N/A</v>
      </c>
      <c r="D393" s="86"/>
      <c r="E393" s="86"/>
      <c r="F393" s="19" t="e">
        <f>VLOOKUP(E393,Parámetros!$H$2:$I$4,2,0)</f>
        <v>#N/A</v>
      </c>
      <c r="G393" s="86"/>
      <c r="H393" s="86"/>
      <c r="I393" s="86"/>
      <c r="J393" s="88"/>
      <c r="K393" s="25" t="e">
        <f>VLOOKUP(A393,Parámetros!$E$2:$F$34,2,0)</f>
        <v>#N/A</v>
      </c>
      <c r="L393" s="86"/>
      <c r="M393" s="86"/>
      <c r="N393" s="86"/>
      <c r="O393" s="86"/>
      <c r="P393" s="81" t="e">
        <f>VLOOKUP(O393,Parámetros!$K$2:$L$3,2,0)</f>
        <v>#N/A</v>
      </c>
      <c r="Q393" s="88"/>
      <c r="R393" s="86"/>
      <c r="S393" s="86"/>
      <c r="T393" s="86"/>
      <c r="U393" s="86"/>
      <c r="V393" s="86"/>
      <c r="W393" s="93"/>
      <c r="X393" s="86"/>
      <c r="Y393" s="86"/>
      <c r="Z393" s="93"/>
      <c r="AA393" s="86"/>
      <c r="AB393" s="86"/>
      <c r="AC393" s="93"/>
      <c r="AD393" s="93"/>
      <c r="AE393" s="93"/>
      <c r="AF393" s="86"/>
      <c r="AG393" s="96"/>
      <c r="AH393" s="96"/>
      <c r="AI393" s="96"/>
    </row>
    <row r="394" spans="1:35">
      <c r="A394" s="83"/>
      <c r="B394" s="86"/>
      <c r="C394" s="25" t="e">
        <f>VLOOKUP(B394,'Código DIVIPOL'!$G$4:$H$1105,2,0)</f>
        <v>#N/A</v>
      </c>
      <c r="D394" s="86"/>
      <c r="E394" s="86"/>
      <c r="F394" s="19" t="e">
        <f>VLOOKUP(E394,Parámetros!$H$2:$I$4,2,0)</f>
        <v>#N/A</v>
      </c>
      <c r="G394" s="86"/>
      <c r="H394" s="86"/>
      <c r="I394" s="86"/>
      <c r="J394" s="88"/>
      <c r="K394" s="25" t="e">
        <f>VLOOKUP(A394,Parámetros!$E$2:$F$34,2,0)</f>
        <v>#N/A</v>
      </c>
      <c r="L394" s="86"/>
      <c r="M394" s="86"/>
      <c r="N394" s="86"/>
      <c r="O394" s="86"/>
      <c r="P394" s="81" t="e">
        <f>VLOOKUP(O394,Parámetros!$K$2:$L$3,2,0)</f>
        <v>#N/A</v>
      </c>
      <c r="Q394" s="88"/>
      <c r="R394" s="86"/>
      <c r="S394" s="86"/>
      <c r="T394" s="86"/>
      <c r="U394" s="86"/>
      <c r="V394" s="86"/>
      <c r="W394" s="93"/>
      <c r="X394" s="86"/>
      <c r="Y394" s="86"/>
      <c r="Z394" s="93"/>
      <c r="AA394" s="86"/>
      <c r="AB394" s="86"/>
      <c r="AC394" s="93"/>
      <c r="AD394" s="93"/>
      <c r="AE394" s="93"/>
      <c r="AF394" s="86"/>
      <c r="AG394" s="96"/>
      <c r="AH394" s="96"/>
      <c r="AI394" s="96"/>
    </row>
    <row r="395" spans="1:35">
      <c r="A395" s="83"/>
      <c r="B395" s="86"/>
      <c r="C395" s="25" t="e">
        <f>VLOOKUP(B395,'Código DIVIPOL'!$G$4:$H$1105,2,0)</f>
        <v>#N/A</v>
      </c>
      <c r="D395" s="86"/>
      <c r="E395" s="86"/>
      <c r="F395" s="19" t="e">
        <f>VLOOKUP(E395,Parámetros!$H$2:$I$4,2,0)</f>
        <v>#N/A</v>
      </c>
      <c r="G395" s="86"/>
      <c r="H395" s="86"/>
      <c r="I395" s="86"/>
      <c r="J395" s="88"/>
      <c r="K395" s="25" t="e">
        <f>VLOOKUP(A395,Parámetros!$E$2:$F$34,2,0)</f>
        <v>#N/A</v>
      </c>
      <c r="L395" s="86"/>
      <c r="M395" s="86"/>
      <c r="N395" s="86"/>
      <c r="O395" s="86"/>
      <c r="P395" s="81" t="e">
        <f>VLOOKUP(O395,Parámetros!$K$2:$L$3,2,0)</f>
        <v>#N/A</v>
      </c>
      <c r="Q395" s="88"/>
      <c r="R395" s="86"/>
      <c r="S395" s="86"/>
      <c r="T395" s="86"/>
      <c r="U395" s="86"/>
      <c r="V395" s="86"/>
      <c r="W395" s="93"/>
      <c r="X395" s="86"/>
      <c r="Y395" s="86"/>
      <c r="Z395" s="93"/>
      <c r="AA395" s="86"/>
      <c r="AB395" s="86"/>
      <c r="AC395" s="93"/>
      <c r="AD395" s="93"/>
      <c r="AE395" s="93"/>
      <c r="AF395" s="86"/>
      <c r="AG395" s="96"/>
      <c r="AH395" s="96"/>
      <c r="AI395" s="96"/>
    </row>
    <row r="396" spans="1:35">
      <c r="A396" s="83"/>
      <c r="B396" s="86"/>
      <c r="C396" s="25" t="e">
        <f>VLOOKUP(B396,'Código DIVIPOL'!$G$4:$H$1105,2,0)</f>
        <v>#N/A</v>
      </c>
      <c r="D396" s="86"/>
      <c r="E396" s="86"/>
      <c r="F396" s="19" t="e">
        <f>VLOOKUP(E396,Parámetros!$H$2:$I$4,2,0)</f>
        <v>#N/A</v>
      </c>
      <c r="G396" s="86"/>
      <c r="H396" s="86"/>
      <c r="I396" s="86"/>
      <c r="J396" s="88"/>
      <c r="K396" s="25" t="e">
        <f>VLOOKUP(A396,Parámetros!$E$2:$F$34,2,0)</f>
        <v>#N/A</v>
      </c>
      <c r="L396" s="86"/>
      <c r="M396" s="86"/>
      <c r="N396" s="86"/>
      <c r="O396" s="86"/>
      <c r="P396" s="81" t="e">
        <f>VLOOKUP(O396,Parámetros!$K$2:$L$3,2,0)</f>
        <v>#N/A</v>
      </c>
      <c r="Q396" s="88"/>
      <c r="R396" s="86"/>
      <c r="S396" s="86"/>
      <c r="T396" s="86"/>
      <c r="U396" s="86"/>
      <c r="V396" s="86"/>
      <c r="W396" s="93"/>
      <c r="X396" s="86"/>
      <c r="Y396" s="86"/>
      <c r="Z396" s="93"/>
      <c r="AA396" s="86"/>
      <c r="AB396" s="86"/>
      <c r="AC396" s="93"/>
      <c r="AD396" s="93"/>
      <c r="AE396" s="93"/>
      <c r="AF396" s="86"/>
      <c r="AG396" s="96"/>
      <c r="AH396" s="96"/>
      <c r="AI396" s="96"/>
    </row>
    <row r="397" spans="1:35">
      <c r="A397" s="83"/>
      <c r="B397" s="86"/>
      <c r="C397" s="25" t="e">
        <f>VLOOKUP(B397,'Código DIVIPOL'!$G$4:$H$1105,2,0)</f>
        <v>#N/A</v>
      </c>
      <c r="D397" s="86"/>
      <c r="E397" s="86"/>
      <c r="F397" s="19" t="e">
        <f>VLOOKUP(E397,Parámetros!$H$2:$I$4,2,0)</f>
        <v>#N/A</v>
      </c>
      <c r="G397" s="86"/>
      <c r="H397" s="86"/>
      <c r="I397" s="86"/>
      <c r="J397" s="88"/>
      <c r="K397" s="25" t="e">
        <f>VLOOKUP(A397,Parámetros!$E$2:$F$34,2,0)</f>
        <v>#N/A</v>
      </c>
      <c r="L397" s="86"/>
      <c r="M397" s="86"/>
      <c r="N397" s="86"/>
      <c r="O397" s="86"/>
      <c r="P397" s="81" t="e">
        <f>VLOOKUP(O397,Parámetros!$K$2:$L$3,2,0)</f>
        <v>#N/A</v>
      </c>
      <c r="Q397" s="88"/>
      <c r="R397" s="86"/>
      <c r="S397" s="86"/>
      <c r="T397" s="86"/>
      <c r="U397" s="86"/>
      <c r="V397" s="86"/>
      <c r="W397" s="93"/>
      <c r="X397" s="86"/>
      <c r="Y397" s="86"/>
      <c r="Z397" s="93"/>
      <c r="AA397" s="86"/>
      <c r="AB397" s="86"/>
      <c r="AC397" s="93"/>
      <c r="AD397" s="93"/>
      <c r="AE397" s="93"/>
      <c r="AF397" s="86"/>
      <c r="AG397" s="96"/>
      <c r="AH397" s="96"/>
      <c r="AI397" s="96"/>
    </row>
    <row r="398" spans="1:35">
      <c r="A398" s="83"/>
      <c r="B398" s="86"/>
      <c r="C398" s="25" t="e">
        <f>VLOOKUP(B398,'Código DIVIPOL'!$G$4:$H$1105,2,0)</f>
        <v>#N/A</v>
      </c>
      <c r="D398" s="86"/>
      <c r="E398" s="86"/>
      <c r="F398" s="19" t="e">
        <f>VLOOKUP(E398,Parámetros!$H$2:$I$4,2,0)</f>
        <v>#N/A</v>
      </c>
      <c r="G398" s="86"/>
      <c r="H398" s="86"/>
      <c r="I398" s="86"/>
      <c r="J398" s="88"/>
      <c r="K398" s="25" t="e">
        <f>VLOOKUP(A398,Parámetros!$E$2:$F$34,2,0)</f>
        <v>#N/A</v>
      </c>
      <c r="L398" s="86"/>
      <c r="M398" s="86"/>
      <c r="N398" s="86"/>
      <c r="O398" s="86"/>
      <c r="P398" s="81" t="e">
        <f>VLOOKUP(O398,Parámetros!$K$2:$L$3,2,0)</f>
        <v>#N/A</v>
      </c>
      <c r="Q398" s="88"/>
      <c r="R398" s="86"/>
      <c r="S398" s="86"/>
      <c r="T398" s="86"/>
      <c r="U398" s="86"/>
      <c r="V398" s="86"/>
      <c r="W398" s="93"/>
      <c r="X398" s="86"/>
      <c r="Y398" s="86"/>
      <c r="Z398" s="93"/>
      <c r="AA398" s="86"/>
      <c r="AB398" s="86"/>
      <c r="AC398" s="93"/>
      <c r="AD398" s="93"/>
      <c r="AE398" s="93"/>
      <c r="AF398" s="86"/>
      <c r="AG398" s="96"/>
      <c r="AH398" s="96"/>
      <c r="AI398" s="96"/>
    </row>
    <row r="399" spans="1:35">
      <c r="A399" s="84"/>
      <c r="B399" s="87"/>
      <c r="C399" s="31" t="e">
        <f>VLOOKUP(B399,'Código DIVIPOL'!$G$4:$H$1105,2,0)</f>
        <v>#N/A</v>
      </c>
      <c r="D399" s="87"/>
      <c r="E399" s="87"/>
      <c r="F399" s="20" t="e">
        <f>VLOOKUP(E399,Parámetros!$H$2:$I$4,2,0)</f>
        <v>#N/A</v>
      </c>
      <c r="G399" s="87"/>
      <c r="H399" s="87"/>
      <c r="I399" s="87"/>
      <c r="J399" s="90"/>
      <c r="K399" s="31" t="e">
        <f>VLOOKUP(A399,Parámetros!$E$2:$F$34,2,0)</f>
        <v>#N/A</v>
      </c>
      <c r="L399" s="87"/>
      <c r="M399" s="87"/>
      <c r="N399" s="87"/>
      <c r="O399" s="87"/>
      <c r="P399" s="82" t="e">
        <f>VLOOKUP(O399,Parámetros!$K$2:$L$3,2,0)</f>
        <v>#N/A</v>
      </c>
      <c r="Q399" s="90"/>
      <c r="R399" s="87"/>
      <c r="S399" s="87"/>
      <c r="T399" s="87"/>
      <c r="U399" s="87"/>
      <c r="V399" s="87"/>
      <c r="W399" s="94"/>
      <c r="X399" s="87"/>
      <c r="Y399" s="87"/>
      <c r="Z399" s="94"/>
      <c r="AA399" s="87"/>
      <c r="AB399" s="87"/>
      <c r="AC399" s="94"/>
      <c r="AD399" s="94"/>
      <c r="AE399" s="94"/>
      <c r="AF399" s="87"/>
      <c r="AG399" s="97"/>
      <c r="AH399" s="97"/>
      <c r="AI399" s="97"/>
    </row>
  </sheetData>
  <mergeCells count="28">
    <mergeCell ref="Q1:Q2"/>
    <mergeCell ref="S1:S2"/>
    <mergeCell ref="T1:T2"/>
    <mergeCell ref="R1:R2"/>
    <mergeCell ref="AD1:AD2"/>
    <mergeCell ref="AF1:AF2"/>
    <mergeCell ref="AG1:AG2"/>
    <mergeCell ref="AH1:AH2"/>
    <mergeCell ref="AI1:AI2"/>
    <mergeCell ref="X1:Z1"/>
    <mergeCell ref="AA1:AC1"/>
    <mergeCell ref="AE1:AE2"/>
    <mergeCell ref="A1:A2"/>
    <mergeCell ref="F1:F2"/>
    <mergeCell ref="U1:W1"/>
    <mergeCell ref="O1:O2"/>
    <mergeCell ref="P1:P2"/>
    <mergeCell ref="B1:B2"/>
    <mergeCell ref="C1:C2"/>
    <mergeCell ref="I1:I2"/>
    <mergeCell ref="K1:L1"/>
    <mergeCell ref="G1:G2"/>
    <mergeCell ref="H1:H2"/>
    <mergeCell ref="J1:J2"/>
    <mergeCell ref="M1:M2"/>
    <mergeCell ref="N1:N2"/>
    <mergeCell ref="D1:D2"/>
    <mergeCell ref="E1:E2"/>
  </mergeCells>
  <dataValidations count="1">
    <dataValidation type="list" allowBlank="1" showInputMessage="1" showErrorMessage="1" sqref="B3:B399">
      <formula1>INDIRECT(A3)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Parámetros!$A$2:$A$4</xm:f>
          </x14:formula1>
          <xm:sqref>Q10:Q11 AE3:AE399</xm:sqref>
        </x14:dataValidation>
        <x14:dataValidation type="list" allowBlank="1" showInputMessage="1" showErrorMessage="1">
          <x14:formula1>
            <xm:f>Parámetros!$E$2:$E$34</xm:f>
          </x14:formula1>
          <xm:sqref>A3:A399</xm:sqref>
        </x14:dataValidation>
        <x14:dataValidation type="list" allowBlank="1" showInputMessage="1" showErrorMessage="1">
          <x14:formula1>
            <xm:f>Parámetros!$H$2:$H$4</xm:f>
          </x14:formula1>
          <xm:sqref>E3:E399</xm:sqref>
        </x14:dataValidation>
        <x14:dataValidation type="list" allowBlank="1" showInputMessage="1" showErrorMessage="1">
          <x14:formula1>
            <xm:f>Parámetros!$K$2:$K$3</xm:f>
          </x14:formula1>
          <xm:sqref>O3:O399</xm:sqref>
        </x14:dataValidation>
        <x14:dataValidation type="list" allowBlank="1" showInputMessage="1" showErrorMessage="1">
          <x14:formula1>
            <xm:f>Parámetros!$N$2:$N$3</xm:f>
          </x14:formula1>
          <xm:sqref>S3:S399</xm:sqref>
        </x14:dataValidation>
        <x14:dataValidation type="list" allowBlank="1" showInputMessage="1" showErrorMessage="1">
          <x14:formula1>
            <xm:f>Parámetros!$P$2:$P$32</xm:f>
          </x14:formula1>
          <xm:sqref>X3:X399 U3:U399 AA3:AA399</xm:sqref>
        </x14:dataValidation>
        <x14:dataValidation type="list" allowBlank="1" showInputMessage="1" showErrorMessage="1">
          <x14:formula1>
            <xm:f>Parámetros!$Q$2:$Q$13</xm:f>
          </x14:formula1>
          <xm:sqref>Y3:Y399 V3:V399 AB3:AB399</xm:sqref>
        </x14:dataValidation>
        <x14:dataValidation type="list" allowBlank="1" showInputMessage="1" showErrorMessage="1">
          <x14:formula1>
            <xm:f>Parámetros!$C$20:$C$29</xm:f>
          </x14:formula1>
          <xm:sqref>AF3:AF399</xm:sqref>
        </x14:dataValidation>
        <x14:dataValidation type="list" allowBlank="1" showInputMessage="1" showErrorMessage="1">
          <x14:formula1>
            <xm:f>Parámetros!$R$2:$R$62</xm:f>
          </x14:formula1>
          <xm:sqref>Z3:Z399 AC3:AC399 W3:W399</xm:sqref>
        </x14:dataValidation>
        <x14:dataValidation type="list" allowBlank="1" showInputMessage="1" showErrorMessage="1">
          <x14:formula1>
            <xm:f>Parámetros!$H$7:$H$11</xm:f>
          </x14:formula1>
          <xm:sqref>AD3:AD399</xm:sqref>
        </x14:dataValidation>
        <x14:dataValidation type="list" allowBlank="1" showInputMessage="1" showErrorMessage="1">
          <x14:formula1>
            <xm:f>Parámetros!$T$2:$T$1103</xm:f>
          </x14:formula1>
          <xm:sqref>I3:I399 R3:R399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5" tint="0.59999389629810485"/>
  </sheetPr>
  <dimension ref="A3:M1105"/>
  <sheetViews>
    <sheetView topLeftCell="A4" zoomScale="70" zoomScaleNormal="70" workbookViewId="0">
      <selection activeCell="J10" sqref="J10"/>
    </sheetView>
  </sheetViews>
  <sheetFormatPr baseColWidth="10" defaultRowHeight="15"/>
  <cols>
    <col min="4" max="4" width="17.28515625" customWidth="1"/>
    <col min="5" max="5" width="16.42578125" customWidth="1"/>
    <col min="6" max="6" width="11.42578125" customWidth="1"/>
    <col min="10" max="10" width="31.85546875" customWidth="1"/>
    <col min="11" max="11" width="26.140625" customWidth="1"/>
    <col min="12" max="12" width="19.5703125" customWidth="1"/>
    <col min="13" max="13" width="24.85546875" bestFit="1" customWidth="1"/>
    <col min="14" max="14" width="17.42578125" customWidth="1"/>
    <col min="15" max="15" width="18.42578125" customWidth="1"/>
    <col min="16" max="16" width="17.140625" customWidth="1"/>
    <col min="17" max="17" width="16.7109375" customWidth="1"/>
    <col min="18" max="20" width="16.140625" customWidth="1"/>
    <col min="21" max="21" width="15.28515625" customWidth="1"/>
  </cols>
  <sheetData>
    <row r="3" spans="1:13" ht="6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4</v>
      </c>
      <c r="H3" s="1" t="s">
        <v>2</v>
      </c>
      <c r="J3" s="1" t="s">
        <v>4</v>
      </c>
    </row>
    <row r="4" spans="1:13" ht="4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10</v>
      </c>
      <c r="H4" s="2" t="s">
        <v>8</v>
      </c>
      <c r="J4" s="2" t="s">
        <v>22</v>
      </c>
      <c r="K4" s="2" t="s">
        <v>22</v>
      </c>
      <c r="L4" s="2" t="s">
        <v>18</v>
      </c>
      <c r="M4" t="str">
        <f>CONCATENATE(K4,L4)</f>
        <v>ABEJORRALANTIOQUIA</v>
      </c>
    </row>
    <row r="5" spans="1:13" ht="45">
      <c r="A5" s="2" t="s">
        <v>6</v>
      </c>
      <c r="B5" s="2" t="s">
        <v>12</v>
      </c>
      <c r="C5" s="2" t="s">
        <v>13</v>
      </c>
      <c r="D5" s="2" t="s">
        <v>9</v>
      </c>
      <c r="E5" s="2" t="s">
        <v>14</v>
      </c>
      <c r="F5" s="2" t="s">
        <v>11</v>
      </c>
      <c r="G5" s="2" t="s">
        <v>14</v>
      </c>
      <c r="H5" s="2" t="s">
        <v>13</v>
      </c>
      <c r="J5" s="2" t="s">
        <v>2452</v>
      </c>
      <c r="K5" s="2" t="s">
        <v>2452</v>
      </c>
      <c r="L5" s="2" t="s">
        <v>2448</v>
      </c>
      <c r="M5" t="str">
        <f t="shared" ref="M5:M68" si="0">CONCATENATE(K5,L5)</f>
        <v>ÁBREGONORTE DE SANTANDER</v>
      </c>
    </row>
    <row r="6" spans="1:13" ht="45">
      <c r="A6" s="2" t="s">
        <v>15</v>
      </c>
      <c r="B6" s="2" t="s">
        <v>20</v>
      </c>
      <c r="C6" s="2" t="s">
        <v>21</v>
      </c>
      <c r="D6" s="2" t="s">
        <v>18</v>
      </c>
      <c r="E6" s="2" t="s">
        <v>22</v>
      </c>
      <c r="F6" s="2" t="s">
        <v>11</v>
      </c>
      <c r="G6" s="2" t="s">
        <v>22</v>
      </c>
      <c r="H6" s="2" t="s">
        <v>21</v>
      </c>
      <c r="J6" s="2" t="s">
        <v>25</v>
      </c>
      <c r="K6" s="2" t="s">
        <v>25</v>
      </c>
      <c r="L6" s="2" t="s">
        <v>18</v>
      </c>
      <c r="M6" t="str">
        <f t="shared" si="0"/>
        <v>ABRIAQUÍANTIOQUIA</v>
      </c>
    </row>
    <row r="7" spans="1:13" ht="45">
      <c r="A7" s="2" t="s">
        <v>15</v>
      </c>
      <c r="B7" s="2" t="s">
        <v>23</v>
      </c>
      <c r="C7" s="2" t="s">
        <v>24</v>
      </c>
      <c r="D7" s="2" t="s">
        <v>18</v>
      </c>
      <c r="E7" s="2" t="s">
        <v>25</v>
      </c>
      <c r="F7" s="2" t="s">
        <v>11</v>
      </c>
      <c r="G7" s="2" t="s">
        <v>25</v>
      </c>
      <c r="H7" s="2" t="s">
        <v>24</v>
      </c>
      <c r="J7" s="2" t="s">
        <v>2185</v>
      </c>
      <c r="K7" s="2" t="s">
        <v>2185</v>
      </c>
      <c r="L7" s="2" t="s">
        <v>2181</v>
      </c>
      <c r="M7" t="str">
        <f t="shared" si="0"/>
        <v>ACACÍASMETA</v>
      </c>
    </row>
    <row r="8" spans="1:13" ht="45">
      <c r="A8" s="2" t="s">
        <v>15</v>
      </c>
      <c r="B8" s="2" t="s">
        <v>26</v>
      </c>
      <c r="C8" s="2" t="s">
        <v>27</v>
      </c>
      <c r="D8" s="2" t="s">
        <v>18</v>
      </c>
      <c r="E8" s="2" t="s">
        <v>28</v>
      </c>
      <c r="F8" s="2" t="s">
        <v>11</v>
      </c>
      <c r="G8" s="2" t="s">
        <v>28</v>
      </c>
      <c r="H8" s="2" t="s">
        <v>27</v>
      </c>
      <c r="J8" s="2" t="s">
        <v>1399</v>
      </c>
      <c r="K8" s="2" t="s">
        <v>1399</v>
      </c>
      <c r="L8" s="2" t="s">
        <v>1395</v>
      </c>
      <c r="M8" t="str">
        <f t="shared" si="0"/>
        <v>ACANDÍCHOCÓ</v>
      </c>
    </row>
    <row r="9" spans="1:13" ht="45">
      <c r="A9" s="2" t="s">
        <v>15</v>
      </c>
      <c r="B9" s="2" t="s">
        <v>29</v>
      </c>
      <c r="C9" s="2" t="s">
        <v>30</v>
      </c>
      <c r="D9" s="2" t="s">
        <v>18</v>
      </c>
      <c r="E9" s="2" t="s">
        <v>31</v>
      </c>
      <c r="F9" s="2" t="s">
        <v>11</v>
      </c>
      <c r="G9" s="2" t="s">
        <v>31</v>
      </c>
      <c r="H9" s="2" t="s">
        <v>30</v>
      </c>
      <c r="J9" s="2" t="s">
        <v>1940</v>
      </c>
      <c r="K9" s="2" t="s">
        <v>1940</v>
      </c>
      <c r="L9" s="2" t="s">
        <v>1936</v>
      </c>
      <c r="M9" t="str">
        <f t="shared" si="0"/>
        <v>ACEVEDOHUILA</v>
      </c>
    </row>
    <row r="10" spans="1:13" ht="45">
      <c r="A10" s="2" t="s">
        <v>15</v>
      </c>
      <c r="B10" s="2" t="s">
        <v>32</v>
      </c>
      <c r="C10" s="2" t="s">
        <v>33</v>
      </c>
      <c r="D10" s="2" t="s">
        <v>18</v>
      </c>
      <c r="E10" s="2" t="s">
        <v>34</v>
      </c>
      <c r="F10" s="2" t="s">
        <v>11</v>
      </c>
      <c r="G10" s="2" t="s">
        <v>34</v>
      </c>
      <c r="H10" s="2" t="s">
        <v>33</v>
      </c>
      <c r="J10" s="2" t="s">
        <v>505</v>
      </c>
      <c r="K10" s="2" t="s">
        <v>505</v>
      </c>
      <c r="L10" s="2" t="s">
        <v>501</v>
      </c>
      <c r="M10" t="str">
        <f t="shared" si="0"/>
        <v>ACHÍBOLÍVAR</v>
      </c>
    </row>
    <row r="11" spans="1:13" ht="45">
      <c r="A11" s="2" t="s">
        <v>15</v>
      </c>
      <c r="B11" s="2" t="s">
        <v>35</v>
      </c>
      <c r="C11" s="2" t="s">
        <v>36</v>
      </c>
      <c r="D11" s="2" t="s">
        <v>18</v>
      </c>
      <c r="E11" s="2" t="s">
        <v>37</v>
      </c>
      <c r="F11" s="2" t="s">
        <v>11</v>
      </c>
      <c r="G11" s="2" t="s">
        <v>37</v>
      </c>
      <c r="H11" s="2" t="s">
        <v>36</v>
      </c>
      <c r="J11" s="2" t="s">
        <v>1943</v>
      </c>
      <c r="K11" s="2" t="s">
        <v>1943</v>
      </c>
      <c r="L11" s="2" t="s">
        <v>1936</v>
      </c>
      <c r="M11" t="str">
        <f t="shared" si="0"/>
        <v>AGRADOHUILA</v>
      </c>
    </row>
    <row r="12" spans="1:13" ht="45">
      <c r="A12" s="2" t="s">
        <v>15</v>
      </c>
      <c r="B12" s="2" t="s">
        <v>38</v>
      </c>
      <c r="C12" s="2" t="s">
        <v>39</v>
      </c>
      <c r="D12" s="2" t="s">
        <v>18</v>
      </c>
      <c r="E12" s="2" t="s">
        <v>40</v>
      </c>
      <c r="F12" s="2" t="s">
        <v>11</v>
      </c>
      <c r="G12" s="2" t="s">
        <v>40</v>
      </c>
      <c r="H12" s="2" t="s">
        <v>39</v>
      </c>
      <c r="J12" s="2" t="s">
        <v>1576</v>
      </c>
      <c r="K12" s="2" t="s">
        <v>1576</v>
      </c>
      <c r="L12" s="2" t="s">
        <v>1575</v>
      </c>
      <c r="M12" t="str">
        <f t="shared" si="0"/>
        <v>AGUA DE DIOSCUNDINAMARCA</v>
      </c>
    </row>
    <row r="13" spans="1:13" ht="45">
      <c r="A13" s="2" t="s">
        <v>15</v>
      </c>
      <c r="B13" s="2" t="s">
        <v>41</v>
      </c>
      <c r="C13" s="2" t="s">
        <v>42</v>
      </c>
      <c r="D13" s="2" t="s">
        <v>18</v>
      </c>
      <c r="E13" s="2" t="s">
        <v>43</v>
      </c>
      <c r="F13" s="2" t="s">
        <v>11</v>
      </c>
      <c r="G13" s="2" t="s">
        <v>43</v>
      </c>
      <c r="H13" s="2" t="s">
        <v>42</v>
      </c>
      <c r="J13" s="2" t="s">
        <v>1322</v>
      </c>
      <c r="K13" s="2" t="s">
        <v>1322</v>
      </c>
      <c r="L13" s="2" t="s">
        <v>1318</v>
      </c>
      <c r="M13" t="str">
        <f t="shared" si="0"/>
        <v>AGUACHICACESAR</v>
      </c>
    </row>
    <row r="14" spans="1:13" ht="45">
      <c r="A14" s="2" t="s">
        <v>15</v>
      </c>
      <c r="B14" s="2" t="s">
        <v>44</v>
      </c>
      <c r="C14" s="2" t="s">
        <v>45</v>
      </c>
      <c r="D14" s="2" t="s">
        <v>18</v>
      </c>
      <c r="E14" s="2" t="s">
        <v>46</v>
      </c>
      <c r="F14" s="2" t="s">
        <v>11</v>
      </c>
      <c r="G14" s="2" t="s">
        <v>46</v>
      </c>
      <c r="H14" s="2" t="s">
        <v>45</v>
      </c>
      <c r="J14" s="2" t="s">
        <v>2686</v>
      </c>
      <c r="K14" s="2" t="s">
        <v>2686</v>
      </c>
      <c r="L14" s="2" t="s">
        <v>2682</v>
      </c>
      <c r="M14" t="str">
        <f t="shared" si="0"/>
        <v>AGUADASANTANDER</v>
      </c>
    </row>
    <row r="15" spans="1:13" ht="45">
      <c r="A15" s="2" t="s">
        <v>15</v>
      </c>
      <c r="B15" s="2" t="s">
        <v>50</v>
      </c>
      <c r="C15" s="2" t="s">
        <v>51</v>
      </c>
      <c r="D15" s="2" t="s">
        <v>18</v>
      </c>
      <c r="E15" s="2" t="s">
        <v>52</v>
      </c>
      <c r="F15" s="2" t="s">
        <v>11</v>
      </c>
      <c r="G15" s="2" t="s">
        <v>52</v>
      </c>
      <c r="H15" s="2" t="s">
        <v>51</v>
      </c>
      <c r="J15" s="2" t="s">
        <v>1012</v>
      </c>
      <c r="K15" s="2" t="s">
        <v>1012</v>
      </c>
      <c r="L15" s="2" t="s">
        <v>97</v>
      </c>
      <c r="M15" t="str">
        <f t="shared" si="0"/>
        <v>AGUADASCALDAS</v>
      </c>
    </row>
    <row r="16" spans="1:13" ht="45">
      <c r="A16" s="2" t="s">
        <v>15</v>
      </c>
      <c r="B16" s="2" t="s">
        <v>53</v>
      </c>
      <c r="C16" s="2" t="s">
        <v>54</v>
      </c>
      <c r="D16" s="2" t="s">
        <v>18</v>
      </c>
      <c r="E16" s="2" t="s">
        <v>55</v>
      </c>
      <c r="F16" s="2" t="s">
        <v>11</v>
      </c>
      <c r="G16" s="2" t="s">
        <v>55</v>
      </c>
      <c r="H16" s="2" t="s">
        <v>54</v>
      </c>
      <c r="J16" s="2" t="s">
        <v>1143</v>
      </c>
      <c r="K16" s="2" t="s">
        <v>1143</v>
      </c>
      <c r="L16" s="2" t="s">
        <v>1139</v>
      </c>
      <c r="M16" t="str">
        <f t="shared" si="0"/>
        <v>AGUAZULCASANARE</v>
      </c>
    </row>
    <row r="17" spans="1:13" ht="45">
      <c r="A17" s="2" t="s">
        <v>15</v>
      </c>
      <c r="B17" s="2" t="s">
        <v>56</v>
      </c>
      <c r="C17" s="2" t="s">
        <v>57</v>
      </c>
      <c r="D17" s="2" t="s">
        <v>18</v>
      </c>
      <c r="E17" s="2" t="s">
        <v>58</v>
      </c>
      <c r="F17" s="2" t="s">
        <v>11</v>
      </c>
      <c r="G17" s="2" t="s">
        <v>58</v>
      </c>
      <c r="H17" s="2" t="s">
        <v>57</v>
      </c>
      <c r="J17" s="2" t="s">
        <v>1325</v>
      </c>
      <c r="K17" s="2" t="s">
        <v>1325</v>
      </c>
      <c r="L17" s="2" t="s">
        <v>1318</v>
      </c>
      <c r="M17" t="str">
        <f t="shared" si="0"/>
        <v>AGUSTÍN CODAZZICESAR</v>
      </c>
    </row>
    <row r="18" spans="1:13" ht="45">
      <c r="A18" s="2" t="s">
        <v>15</v>
      </c>
      <c r="B18" s="2" t="s">
        <v>59</v>
      </c>
      <c r="C18" s="2" t="s">
        <v>60</v>
      </c>
      <c r="D18" s="2" t="s">
        <v>18</v>
      </c>
      <c r="E18" s="2" t="s">
        <v>61</v>
      </c>
      <c r="F18" s="2" t="s">
        <v>11</v>
      </c>
      <c r="G18" s="2" t="s">
        <v>61</v>
      </c>
      <c r="H18" s="2" t="s">
        <v>60</v>
      </c>
      <c r="J18" s="2" t="s">
        <v>1946</v>
      </c>
      <c r="K18" s="2" t="s">
        <v>1946</v>
      </c>
      <c r="L18" s="2" t="s">
        <v>1936</v>
      </c>
      <c r="M18" t="str">
        <f t="shared" si="0"/>
        <v>AIPEHUILA</v>
      </c>
    </row>
    <row r="19" spans="1:13" ht="45">
      <c r="A19" s="2" t="s">
        <v>15</v>
      </c>
      <c r="B19" s="2" t="s">
        <v>62</v>
      </c>
      <c r="C19" s="2" t="s">
        <v>63</v>
      </c>
      <c r="D19" s="2" t="s">
        <v>18</v>
      </c>
      <c r="E19" s="2" t="s">
        <v>64</v>
      </c>
      <c r="F19" s="2" t="s">
        <v>11</v>
      </c>
      <c r="G19" s="2" t="s">
        <v>64</v>
      </c>
      <c r="H19" s="2" t="s">
        <v>63</v>
      </c>
      <c r="J19" s="2" t="s">
        <v>1579</v>
      </c>
      <c r="K19" s="2" t="s">
        <v>1579</v>
      </c>
      <c r="L19" s="2" t="s">
        <v>1575</v>
      </c>
      <c r="M19" t="str">
        <f t="shared" si="0"/>
        <v>ALBÁNCUNDINAMARCA</v>
      </c>
    </row>
    <row r="20" spans="1:13" ht="45">
      <c r="A20" s="2" t="s">
        <v>15</v>
      </c>
      <c r="B20" s="2" t="s">
        <v>65</v>
      </c>
      <c r="C20" s="2" t="s">
        <v>66</v>
      </c>
      <c r="D20" s="2" t="s">
        <v>18</v>
      </c>
      <c r="E20" s="2" t="s">
        <v>67</v>
      </c>
      <c r="F20" s="2" t="s">
        <v>11</v>
      </c>
      <c r="G20" s="2" t="s">
        <v>67</v>
      </c>
      <c r="H20" s="2" t="s">
        <v>66</v>
      </c>
      <c r="J20" s="2" t="s">
        <v>1579</v>
      </c>
      <c r="K20" s="2" t="s">
        <v>1579</v>
      </c>
      <c r="L20" s="2" t="s">
        <v>235</v>
      </c>
      <c r="M20" t="str">
        <f t="shared" si="0"/>
        <v>ALBÁNNARIÑO</v>
      </c>
    </row>
    <row r="21" spans="1:13" ht="45">
      <c r="A21" s="2" t="s">
        <v>15</v>
      </c>
      <c r="B21" s="2" t="s">
        <v>71</v>
      </c>
      <c r="C21" s="2" t="s">
        <v>72</v>
      </c>
      <c r="D21" s="2" t="s">
        <v>18</v>
      </c>
      <c r="E21" s="2" t="s">
        <v>73</v>
      </c>
      <c r="F21" s="2" t="s">
        <v>11</v>
      </c>
      <c r="G21" s="2" t="s">
        <v>73</v>
      </c>
      <c r="H21" s="2" t="s">
        <v>72</v>
      </c>
      <c r="J21" s="2" t="s">
        <v>1095</v>
      </c>
      <c r="K21" s="2" t="s">
        <v>1095</v>
      </c>
      <c r="L21" s="2" t="s">
        <v>1091</v>
      </c>
      <c r="M21" t="str">
        <f t="shared" si="0"/>
        <v>ALBANIACAQUETÁ</v>
      </c>
    </row>
    <row r="22" spans="1:13" ht="45">
      <c r="A22" s="2" t="s">
        <v>15</v>
      </c>
      <c r="B22" s="2" t="s">
        <v>68</v>
      </c>
      <c r="C22" s="2" t="s">
        <v>69</v>
      </c>
      <c r="D22" s="2" t="s">
        <v>18</v>
      </c>
      <c r="E22" s="2" t="s">
        <v>70</v>
      </c>
      <c r="F22" s="2" t="s">
        <v>11</v>
      </c>
      <c r="G22" s="2" t="s">
        <v>70</v>
      </c>
      <c r="H22" s="2" t="s">
        <v>69</v>
      </c>
      <c r="J22" s="2" t="s">
        <v>1095</v>
      </c>
      <c r="K22" s="2" t="s">
        <v>1095</v>
      </c>
      <c r="L22" s="2" t="s">
        <v>2046</v>
      </c>
      <c r="M22" t="str">
        <f t="shared" si="0"/>
        <v>ALBANIALA GUAJIRA</v>
      </c>
    </row>
    <row r="23" spans="1:13" ht="45">
      <c r="A23" s="2" t="s">
        <v>15</v>
      </c>
      <c r="B23" s="2" t="s">
        <v>74</v>
      </c>
      <c r="C23" s="2" t="s">
        <v>75</v>
      </c>
      <c r="D23" s="2" t="s">
        <v>18</v>
      </c>
      <c r="E23" s="2" t="s">
        <v>76</v>
      </c>
      <c r="F23" s="2" t="s">
        <v>11</v>
      </c>
      <c r="G23" s="2" t="s">
        <v>76</v>
      </c>
      <c r="H23" s="2" t="s">
        <v>75</v>
      </c>
      <c r="J23" s="2" t="s">
        <v>1095</v>
      </c>
      <c r="K23" s="2" t="s">
        <v>1095</v>
      </c>
      <c r="L23" s="2" t="s">
        <v>2682</v>
      </c>
      <c r="M23" t="str">
        <f t="shared" si="0"/>
        <v>ALBANIASANTANDER</v>
      </c>
    </row>
    <row r="24" spans="1:13" ht="45">
      <c r="A24" s="2" t="s">
        <v>15</v>
      </c>
      <c r="B24" s="2" t="s">
        <v>77</v>
      </c>
      <c r="C24" s="2" t="s">
        <v>78</v>
      </c>
      <c r="D24" s="2" t="s">
        <v>18</v>
      </c>
      <c r="E24" s="2" t="s">
        <v>79</v>
      </c>
      <c r="F24" s="2" t="s">
        <v>11</v>
      </c>
      <c r="G24" s="2" t="s">
        <v>79</v>
      </c>
      <c r="H24" s="2" t="s">
        <v>78</v>
      </c>
      <c r="J24" s="2" t="s">
        <v>3150</v>
      </c>
      <c r="K24" s="2" t="s">
        <v>3150</v>
      </c>
      <c r="L24" s="2" t="s">
        <v>3146</v>
      </c>
      <c r="M24" t="str">
        <f t="shared" si="0"/>
        <v>ALCALÁVALLE DEL CAUCA</v>
      </c>
    </row>
    <row r="25" spans="1:13" ht="45">
      <c r="A25" s="2" t="s">
        <v>15</v>
      </c>
      <c r="B25" s="2" t="s">
        <v>83</v>
      </c>
      <c r="C25" s="2" t="s">
        <v>84</v>
      </c>
      <c r="D25" s="2" t="s">
        <v>18</v>
      </c>
      <c r="E25" s="2" t="s">
        <v>85</v>
      </c>
      <c r="F25" s="2" t="s">
        <v>11</v>
      </c>
      <c r="G25" s="2" t="s">
        <v>85</v>
      </c>
      <c r="H25" s="2" t="s">
        <v>84</v>
      </c>
      <c r="J25" s="2" t="s">
        <v>2271</v>
      </c>
      <c r="K25" s="2" t="s">
        <v>2271</v>
      </c>
      <c r="L25" s="2" t="s">
        <v>235</v>
      </c>
      <c r="M25" t="str">
        <f t="shared" si="0"/>
        <v>ALDANANARIÑO</v>
      </c>
    </row>
    <row r="26" spans="1:13" ht="45">
      <c r="A26" s="2" t="s">
        <v>15</v>
      </c>
      <c r="B26" s="2" t="s">
        <v>86</v>
      </c>
      <c r="C26" s="2" t="s">
        <v>87</v>
      </c>
      <c r="D26" s="2" t="s">
        <v>18</v>
      </c>
      <c r="E26" s="2" t="s">
        <v>88</v>
      </c>
      <c r="F26" s="2" t="s">
        <v>11</v>
      </c>
      <c r="G26" s="2" t="s">
        <v>88</v>
      </c>
      <c r="H26" s="2" t="s">
        <v>87</v>
      </c>
      <c r="J26" s="2" t="s">
        <v>28</v>
      </c>
      <c r="K26" s="2" t="s">
        <v>28</v>
      </c>
      <c r="L26" s="2" t="s">
        <v>18</v>
      </c>
      <c r="M26" t="str">
        <f t="shared" si="0"/>
        <v>ALEJANDRÍAANTIOQUIA</v>
      </c>
    </row>
    <row r="27" spans="1:13" ht="45">
      <c r="A27" s="2" t="s">
        <v>15</v>
      </c>
      <c r="B27" s="2" t="s">
        <v>89</v>
      </c>
      <c r="C27" s="2" t="s">
        <v>90</v>
      </c>
      <c r="D27" s="2" t="s">
        <v>18</v>
      </c>
      <c r="E27" s="2" t="s">
        <v>91</v>
      </c>
      <c r="F27" s="2" t="s">
        <v>11</v>
      </c>
      <c r="G27" s="2" t="s">
        <v>91</v>
      </c>
      <c r="H27" s="2" t="s">
        <v>90</v>
      </c>
      <c r="J27" s="2" t="s">
        <v>2095</v>
      </c>
      <c r="K27" s="2" t="s">
        <v>2095</v>
      </c>
      <c r="L27" s="2" t="s">
        <v>2091</v>
      </c>
      <c r="M27" t="str">
        <f t="shared" si="0"/>
        <v>ALGARROBOMAGDALENA</v>
      </c>
    </row>
    <row r="28" spans="1:13" ht="45">
      <c r="A28" s="2" t="s">
        <v>15</v>
      </c>
      <c r="B28" s="2" t="s">
        <v>92</v>
      </c>
      <c r="C28" s="2" t="s">
        <v>93</v>
      </c>
      <c r="D28" s="2" t="s">
        <v>18</v>
      </c>
      <c r="E28" s="2" t="s">
        <v>94</v>
      </c>
      <c r="F28" s="2" t="s">
        <v>11</v>
      </c>
      <c r="G28" s="2" t="s">
        <v>94</v>
      </c>
      <c r="H28" s="2" t="s">
        <v>93</v>
      </c>
      <c r="J28" s="2" t="s">
        <v>1949</v>
      </c>
      <c r="K28" s="2" t="s">
        <v>1949</v>
      </c>
      <c r="L28" s="2" t="s">
        <v>1936</v>
      </c>
      <c r="M28" t="str">
        <f t="shared" si="0"/>
        <v>ALGECIRASHUILA</v>
      </c>
    </row>
    <row r="29" spans="1:13" ht="45">
      <c r="A29" s="2" t="s">
        <v>15</v>
      </c>
      <c r="B29" s="2" t="s">
        <v>95</v>
      </c>
      <c r="C29" s="2" t="s">
        <v>96</v>
      </c>
      <c r="D29" s="2" t="s">
        <v>18</v>
      </c>
      <c r="E29" s="2" t="s">
        <v>97</v>
      </c>
      <c r="F29" s="2" t="s">
        <v>11</v>
      </c>
      <c r="G29" s="2" t="s">
        <v>97</v>
      </c>
      <c r="H29" s="2" t="s">
        <v>96</v>
      </c>
      <c r="J29" s="2" t="s">
        <v>1200</v>
      </c>
      <c r="K29" s="2" t="s">
        <v>1200</v>
      </c>
      <c r="L29" s="2" t="s">
        <v>1196</v>
      </c>
      <c r="M29" t="str">
        <f t="shared" si="0"/>
        <v>ALMAGUERCAUCA</v>
      </c>
    </row>
    <row r="30" spans="1:13" ht="45">
      <c r="A30" s="2" t="s">
        <v>15</v>
      </c>
      <c r="B30" s="2" t="s">
        <v>98</v>
      </c>
      <c r="C30" s="2" t="s">
        <v>99</v>
      </c>
      <c r="D30" s="2" t="s">
        <v>18</v>
      </c>
      <c r="E30" s="2" t="s">
        <v>100</v>
      </c>
      <c r="F30" s="2" t="s">
        <v>11</v>
      </c>
      <c r="G30" s="2" t="s">
        <v>100</v>
      </c>
      <c r="H30" s="2" t="s">
        <v>99</v>
      </c>
      <c r="J30" s="2" t="s">
        <v>646</v>
      </c>
      <c r="K30" s="2" t="s">
        <v>646</v>
      </c>
      <c r="L30" s="2" t="s">
        <v>642</v>
      </c>
      <c r="M30" t="str">
        <f t="shared" si="0"/>
        <v>ALMEIDABOYACÁ</v>
      </c>
    </row>
    <row r="31" spans="1:13" ht="45">
      <c r="A31" s="2" t="s">
        <v>15</v>
      </c>
      <c r="B31" s="2" t="s">
        <v>101</v>
      </c>
      <c r="C31" s="2" t="s">
        <v>102</v>
      </c>
      <c r="D31" s="2" t="s">
        <v>18</v>
      </c>
      <c r="E31" s="2" t="s">
        <v>103</v>
      </c>
      <c r="F31" s="2" t="s">
        <v>11</v>
      </c>
      <c r="G31" s="2" t="s">
        <v>103</v>
      </c>
      <c r="H31" s="2" t="s">
        <v>102</v>
      </c>
      <c r="J31" s="2" t="s">
        <v>3010</v>
      </c>
      <c r="K31" s="2" t="s">
        <v>3010</v>
      </c>
      <c r="L31" s="2" t="s">
        <v>3006</v>
      </c>
      <c r="M31" t="str">
        <f t="shared" si="0"/>
        <v>ALPUJARRATOLIMA</v>
      </c>
    </row>
    <row r="32" spans="1:13" ht="45">
      <c r="A32" s="2" t="s">
        <v>15</v>
      </c>
      <c r="B32" s="2" t="s">
        <v>104</v>
      </c>
      <c r="C32" s="2" t="s">
        <v>105</v>
      </c>
      <c r="D32" s="2" t="s">
        <v>18</v>
      </c>
      <c r="E32" s="2" t="s">
        <v>106</v>
      </c>
      <c r="F32" s="2" t="s">
        <v>11</v>
      </c>
      <c r="G32" s="2" t="s">
        <v>106</v>
      </c>
      <c r="H32" s="2" t="s">
        <v>105</v>
      </c>
      <c r="J32" s="2" t="s">
        <v>1952</v>
      </c>
      <c r="K32" s="2" t="s">
        <v>1952</v>
      </c>
      <c r="L32" s="2" t="s">
        <v>1936</v>
      </c>
      <c r="M32" t="str">
        <f t="shared" si="0"/>
        <v>ALTAMIRAHUILA</v>
      </c>
    </row>
    <row r="33" spans="1:13" ht="45">
      <c r="A33" s="2" t="s">
        <v>15</v>
      </c>
      <c r="B33" s="2" t="s">
        <v>107</v>
      </c>
      <c r="C33" s="2" t="s">
        <v>108</v>
      </c>
      <c r="D33" s="2" t="s">
        <v>18</v>
      </c>
      <c r="E33" s="2" t="s">
        <v>109</v>
      </c>
      <c r="F33" s="2" t="s">
        <v>11</v>
      </c>
      <c r="G33" s="2" t="s">
        <v>109</v>
      </c>
      <c r="H33" s="2" t="s">
        <v>108</v>
      </c>
      <c r="J33" s="2" t="s">
        <v>1402</v>
      </c>
      <c r="K33" s="2" t="s">
        <v>1402</v>
      </c>
      <c r="L33" s="2" t="s">
        <v>1395</v>
      </c>
      <c r="M33" t="str">
        <f t="shared" si="0"/>
        <v>ALTO BAUDÓCHOCÓ</v>
      </c>
    </row>
    <row r="34" spans="1:13" ht="45">
      <c r="A34" s="2" t="s">
        <v>15</v>
      </c>
      <c r="B34" s="2" t="s">
        <v>110</v>
      </c>
      <c r="C34" s="2" t="s">
        <v>111</v>
      </c>
      <c r="D34" s="2" t="s">
        <v>18</v>
      </c>
      <c r="E34" s="2" t="s">
        <v>112</v>
      </c>
      <c r="F34" s="2" t="s">
        <v>11</v>
      </c>
      <c r="G34" s="2" t="s">
        <v>112</v>
      </c>
      <c r="H34" s="2" t="s">
        <v>111</v>
      </c>
      <c r="J34" s="2" t="s">
        <v>508</v>
      </c>
      <c r="K34" s="2" t="s">
        <v>508</v>
      </c>
      <c r="L34" s="2" t="s">
        <v>501</v>
      </c>
      <c r="M34" t="str">
        <f t="shared" si="0"/>
        <v>ALTOS DEL ROSARIOBOLÍVAR</v>
      </c>
    </row>
    <row r="35" spans="1:13" ht="45">
      <c r="A35" s="2" t="s">
        <v>15</v>
      </c>
      <c r="B35" s="2" t="s">
        <v>116</v>
      </c>
      <c r="C35" s="2" t="s">
        <v>117</v>
      </c>
      <c r="D35" s="2" t="s">
        <v>18</v>
      </c>
      <c r="E35" s="2" t="s">
        <v>118</v>
      </c>
      <c r="F35" s="2" t="s">
        <v>11</v>
      </c>
      <c r="G35" s="2" t="s">
        <v>118</v>
      </c>
      <c r="H35" s="2" t="s">
        <v>117</v>
      </c>
      <c r="J35" s="2" t="s">
        <v>3013</v>
      </c>
      <c r="K35" s="2" t="s">
        <v>3013</v>
      </c>
      <c r="L35" s="2" t="s">
        <v>3006</v>
      </c>
      <c r="M35" t="str">
        <f t="shared" si="0"/>
        <v>ALVARADOTOLIMA</v>
      </c>
    </row>
    <row r="36" spans="1:13" ht="45">
      <c r="A36" s="2" t="s">
        <v>15</v>
      </c>
      <c r="B36" s="2" t="s">
        <v>119</v>
      </c>
      <c r="C36" s="2" t="s">
        <v>120</v>
      </c>
      <c r="D36" s="2" t="s">
        <v>18</v>
      </c>
      <c r="E36" s="2" t="s">
        <v>121</v>
      </c>
      <c r="F36" s="2" t="s">
        <v>11</v>
      </c>
      <c r="G36" s="2" t="s">
        <v>121</v>
      </c>
      <c r="H36" s="2" t="s">
        <v>120</v>
      </c>
      <c r="J36" s="2" t="s">
        <v>31</v>
      </c>
      <c r="K36" s="2" t="s">
        <v>31</v>
      </c>
      <c r="L36" s="2" t="s">
        <v>18</v>
      </c>
      <c r="M36" t="str">
        <f t="shared" si="0"/>
        <v>AMAGÁANTIOQUIA</v>
      </c>
    </row>
    <row r="37" spans="1:13" ht="45">
      <c r="A37" s="2" t="s">
        <v>15</v>
      </c>
      <c r="B37" s="2" t="s">
        <v>122</v>
      </c>
      <c r="C37" s="2" t="s">
        <v>123</v>
      </c>
      <c r="D37" s="2" t="s">
        <v>18</v>
      </c>
      <c r="E37" s="2" t="s">
        <v>124</v>
      </c>
      <c r="F37" s="2" t="s">
        <v>11</v>
      </c>
      <c r="G37" s="2" t="s">
        <v>124</v>
      </c>
      <c r="H37" s="2" t="s">
        <v>123</v>
      </c>
      <c r="J37" s="2" t="s">
        <v>34</v>
      </c>
      <c r="K37" s="2" t="s">
        <v>34</v>
      </c>
      <c r="L37" s="2" t="s">
        <v>18</v>
      </c>
      <c r="M37" t="str">
        <f t="shared" si="0"/>
        <v>AMALFIANTIOQUIA</v>
      </c>
    </row>
    <row r="38" spans="1:13" ht="45">
      <c r="A38" s="2" t="s">
        <v>15</v>
      </c>
      <c r="B38" s="2" t="s">
        <v>125</v>
      </c>
      <c r="C38" s="2" t="s">
        <v>126</v>
      </c>
      <c r="D38" s="2" t="s">
        <v>18</v>
      </c>
      <c r="E38" s="2" t="s">
        <v>127</v>
      </c>
      <c r="F38" s="2" t="s">
        <v>11</v>
      </c>
      <c r="G38" s="2" t="s">
        <v>127</v>
      </c>
      <c r="H38" s="2" t="s">
        <v>126</v>
      </c>
      <c r="J38" s="2" t="s">
        <v>3016</v>
      </c>
      <c r="K38" s="2" t="s">
        <v>3016</v>
      </c>
      <c r="L38" s="2" t="s">
        <v>3006</v>
      </c>
      <c r="M38" t="str">
        <f t="shared" si="0"/>
        <v>AMBALEMATOLIMA</v>
      </c>
    </row>
    <row r="39" spans="1:13" ht="45">
      <c r="A39" s="2" t="s">
        <v>15</v>
      </c>
      <c r="B39" s="2" t="s">
        <v>80</v>
      </c>
      <c r="C39" s="2" t="s">
        <v>81</v>
      </c>
      <c r="D39" s="2" t="s">
        <v>18</v>
      </c>
      <c r="E39" s="2" t="s">
        <v>82</v>
      </c>
      <c r="F39" s="2" t="s">
        <v>11</v>
      </c>
      <c r="G39" s="2" t="s">
        <v>82</v>
      </c>
      <c r="H39" s="2" t="s">
        <v>81</v>
      </c>
      <c r="J39" s="2" t="s">
        <v>1582</v>
      </c>
      <c r="K39" s="2" t="s">
        <v>1582</v>
      </c>
      <c r="L39" s="2" t="s">
        <v>1575</v>
      </c>
      <c r="M39" t="str">
        <f t="shared" si="0"/>
        <v>ANAPOIMACUNDINAMARCA</v>
      </c>
    </row>
    <row r="40" spans="1:13" ht="45">
      <c r="A40" s="2" t="s">
        <v>15</v>
      </c>
      <c r="B40" s="2" t="s">
        <v>128</v>
      </c>
      <c r="C40" s="2" t="s">
        <v>129</v>
      </c>
      <c r="D40" s="2" t="s">
        <v>18</v>
      </c>
      <c r="E40" s="2" t="s">
        <v>130</v>
      </c>
      <c r="F40" s="2" t="s">
        <v>11</v>
      </c>
      <c r="G40" s="2" t="s">
        <v>130</v>
      </c>
      <c r="H40" s="2" t="s">
        <v>129</v>
      </c>
      <c r="J40" s="2" t="s">
        <v>2274</v>
      </c>
      <c r="K40" s="2" t="s">
        <v>2274</v>
      </c>
      <c r="L40" s="2" t="s">
        <v>235</v>
      </c>
      <c r="M40" t="str">
        <f t="shared" si="0"/>
        <v>ANCUYÁNARIÑO</v>
      </c>
    </row>
    <row r="41" spans="1:13" ht="45">
      <c r="A41" s="2" t="s">
        <v>15</v>
      </c>
      <c r="B41" s="2" t="s">
        <v>131</v>
      </c>
      <c r="C41" s="2" t="s">
        <v>132</v>
      </c>
      <c r="D41" s="2" t="s">
        <v>18</v>
      </c>
      <c r="E41" s="2" t="s">
        <v>133</v>
      </c>
      <c r="F41" s="2" t="s">
        <v>11</v>
      </c>
      <c r="G41" s="2" t="s">
        <v>133</v>
      </c>
      <c r="H41" s="2" t="s">
        <v>132</v>
      </c>
      <c r="J41" s="2" t="s">
        <v>3153</v>
      </c>
      <c r="K41" s="2" t="s">
        <v>3153</v>
      </c>
      <c r="L41" s="2" t="s">
        <v>3146</v>
      </c>
      <c r="M41" t="str">
        <f t="shared" si="0"/>
        <v>ANDALUCÍAVALLE DEL CAUCA</v>
      </c>
    </row>
    <row r="42" spans="1:13" ht="45">
      <c r="A42" s="2" t="s">
        <v>15</v>
      </c>
      <c r="B42" s="2" t="s">
        <v>134</v>
      </c>
      <c r="C42" s="2" t="s">
        <v>135</v>
      </c>
      <c r="D42" s="2" t="s">
        <v>18</v>
      </c>
      <c r="E42" s="2" t="s">
        <v>136</v>
      </c>
      <c r="F42" s="2" t="s">
        <v>11</v>
      </c>
      <c r="G42" s="2" t="s">
        <v>136</v>
      </c>
      <c r="H42" s="2" t="s">
        <v>135</v>
      </c>
      <c r="J42" s="2" t="s">
        <v>37</v>
      </c>
      <c r="K42" s="2" t="s">
        <v>37</v>
      </c>
      <c r="L42" s="2" t="s">
        <v>18</v>
      </c>
      <c r="M42" t="str">
        <f t="shared" si="0"/>
        <v>ANDESANTIOQUIA</v>
      </c>
    </row>
    <row r="43" spans="1:13" ht="45">
      <c r="A43" s="2" t="s">
        <v>15</v>
      </c>
      <c r="B43" s="2" t="s">
        <v>137</v>
      </c>
      <c r="C43" s="2" t="s">
        <v>138</v>
      </c>
      <c r="D43" s="2" t="s">
        <v>18</v>
      </c>
      <c r="E43" s="2" t="s">
        <v>139</v>
      </c>
      <c r="F43" s="2" t="s">
        <v>11</v>
      </c>
      <c r="G43" s="2" t="s">
        <v>139</v>
      </c>
      <c r="H43" s="2" t="s">
        <v>138</v>
      </c>
      <c r="J43" s="2" t="s">
        <v>40</v>
      </c>
      <c r="K43" s="2" t="s">
        <v>40</v>
      </c>
      <c r="L43" s="2" t="s">
        <v>18</v>
      </c>
      <c r="M43" t="str">
        <f t="shared" si="0"/>
        <v>ANGELÓPOLISANTIOQUIA</v>
      </c>
    </row>
    <row r="44" spans="1:13" ht="45">
      <c r="A44" s="2" t="s">
        <v>15</v>
      </c>
      <c r="B44" s="2" t="s">
        <v>140</v>
      </c>
      <c r="C44" s="2" t="s">
        <v>141</v>
      </c>
      <c r="D44" s="2" t="s">
        <v>18</v>
      </c>
      <c r="E44" s="2" t="s">
        <v>142</v>
      </c>
      <c r="F44" s="2" t="s">
        <v>11</v>
      </c>
      <c r="G44" s="2" t="s">
        <v>142</v>
      </c>
      <c r="H44" s="2" t="s">
        <v>141</v>
      </c>
      <c r="J44" s="2" t="s">
        <v>43</v>
      </c>
      <c r="K44" s="2" t="s">
        <v>43</v>
      </c>
      <c r="L44" s="2" t="s">
        <v>18</v>
      </c>
      <c r="M44" t="str">
        <f t="shared" si="0"/>
        <v>ANGOSTURAANTIOQUIA</v>
      </c>
    </row>
    <row r="45" spans="1:13" ht="45">
      <c r="A45" s="2" t="s">
        <v>15</v>
      </c>
      <c r="B45" s="2" t="s">
        <v>143</v>
      </c>
      <c r="C45" s="2" t="s">
        <v>144</v>
      </c>
      <c r="D45" s="2" t="s">
        <v>18</v>
      </c>
      <c r="E45" s="2" t="s">
        <v>145</v>
      </c>
      <c r="F45" s="2" t="s">
        <v>11</v>
      </c>
      <c r="G45" s="2" t="s">
        <v>145</v>
      </c>
      <c r="H45" s="2" t="s">
        <v>144</v>
      </c>
      <c r="J45" s="2" t="s">
        <v>1585</v>
      </c>
      <c r="K45" s="2" t="s">
        <v>1585</v>
      </c>
      <c r="L45" s="2" t="s">
        <v>1575</v>
      </c>
      <c r="M45" t="str">
        <f t="shared" si="0"/>
        <v>ANOLAIMACUNDINAMARCA</v>
      </c>
    </row>
    <row r="46" spans="1:13" ht="45">
      <c r="A46" s="2" t="s">
        <v>15</v>
      </c>
      <c r="B46" s="2" t="s">
        <v>146</v>
      </c>
      <c r="C46" s="2" t="s">
        <v>147</v>
      </c>
      <c r="D46" s="2" t="s">
        <v>18</v>
      </c>
      <c r="E46" s="2" t="s">
        <v>148</v>
      </c>
      <c r="F46" s="2" t="s">
        <v>11</v>
      </c>
      <c r="G46" s="2" t="s">
        <v>148</v>
      </c>
      <c r="H46" s="2" t="s">
        <v>147</v>
      </c>
      <c r="J46" s="2" t="s">
        <v>46</v>
      </c>
      <c r="K46" s="2" t="s">
        <v>46</v>
      </c>
      <c r="L46" s="2" t="s">
        <v>18</v>
      </c>
      <c r="M46" t="str">
        <f t="shared" si="0"/>
        <v>ANORÍANTIOQUIA</v>
      </c>
    </row>
    <row r="47" spans="1:13" ht="45">
      <c r="A47" s="2" t="s">
        <v>15</v>
      </c>
      <c r="B47" s="2" t="s">
        <v>149</v>
      </c>
      <c r="C47" s="2" t="s">
        <v>150</v>
      </c>
      <c r="D47" s="2" t="s">
        <v>18</v>
      </c>
      <c r="E47" s="2" t="s">
        <v>151</v>
      </c>
      <c r="F47" s="2" t="s">
        <v>11</v>
      </c>
      <c r="G47" s="2" t="s">
        <v>151</v>
      </c>
      <c r="H47" s="2" t="s">
        <v>150</v>
      </c>
      <c r="J47" s="2" t="s">
        <v>1015</v>
      </c>
      <c r="K47" s="2" t="s">
        <v>1015</v>
      </c>
      <c r="L47" s="2" t="s">
        <v>97</v>
      </c>
      <c r="M47" t="str">
        <f t="shared" si="0"/>
        <v>ANSERMACALDAS</v>
      </c>
    </row>
    <row r="48" spans="1:13" ht="45">
      <c r="A48" s="2" t="s">
        <v>15</v>
      </c>
      <c r="B48" s="2" t="s">
        <v>113</v>
      </c>
      <c r="C48" s="2" t="s">
        <v>114</v>
      </c>
      <c r="D48" s="2" t="s">
        <v>18</v>
      </c>
      <c r="E48" s="2" t="s">
        <v>115</v>
      </c>
      <c r="F48" s="2" t="s">
        <v>11</v>
      </c>
      <c r="G48" s="2" t="s">
        <v>115</v>
      </c>
      <c r="H48" s="2" t="s">
        <v>114</v>
      </c>
      <c r="J48" s="2" t="s">
        <v>3156</v>
      </c>
      <c r="K48" s="2" t="s">
        <v>3156</v>
      </c>
      <c r="L48" s="2" t="s">
        <v>3146</v>
      </c>
      <c r="M48" t="str">
        <f t="shared" si="0"/>
        <v>ANSERMANUEVOVALLE DEL CAUCA</v>
      </c>
    </row>
    <row r="49" spans="1:13" ht="45">
      <c r="A49" s="2" t="s">
        <v>15</v>
      </c>
      <c r="B49" s="2" t="s">
        <v>326</v>
      </c>
      <c r="C49" s="2" t="s">
        <v>327</v>
      </c>
      <c r="D49" s="2" t="s">
        <v>18</v>
      </c>
      <c r="E49" s="2" t="s">
        <v>328</v>
      </c>
      <c r="F49" s="2" t="s">
        <v>11</v>
      </c>
      <c r="G49" s="2" t="s">
        <v>328</v>
      </c>
      <c r="H49" s="2" t="s">
        <v>327</v>
      </c>
      <c r="J49" s="2" t="s">
        <v>52</v>
      </c>
      <c r="K49" s="2" t="s">
        <v>52</v>
      </c>
      <c r="L49" s="2" t="s">
        <v>18</v>
      </c>
      <c r="M49" t="str">
        <f t="shared" si="0"/>
        <v>ANZÁANTIOQUIA</v>
      </c>
    </row>
    <row r="50" spans="1:13" ht="45">
      <c r="A50" s="2" t="s">
        <v>15</v>
      </c>
      <c r="B50" s="2" t="s">
        <v>152</v>
      </c>
      <c r="C50" s="2" t="s">
        <v>153</v>
      </c>
      <c r="D50" s="2" t="s">
        <v>18</v>
      </c>
      <c r="E50" s="2" t="s">
        <v>154</v>
      </c>
      <c r="F50" s="2" t="s">
        <v>11</v>
      </c>
      <c r="G50" s="2" t="s">
        <v>154</v>
      </c>
      <c r="H50" s="2" t="s">
        <v>153</v>
      </c>
      <c r="J50" s="2" t="s">
        <v>3019</v>
      </c>
      <c r="K50" s="2" t="s">
        <v>3019</v>
      </c>
      <c r="L50" s="2" t="s">
        <v>3006</v>
      </c>
      <c r="M50" t="str">
        <f t="shared" si="0"/>
        <v>ANZOÁTEGUITOLIMA</v>
      </c>
    </row>
    <row r="51" spans="1:13" ht="45">
      <c r="A51" s="2" t="s">
        <v>15</v>
      </c>
      <c r="B51" s="2" t="s">
        <v>155</v>
      </c>
      <c r="C51" s="2" t="s">
        <v>156</v>
      </c>
      <c r="D51" s="2" t="s">
        <v>18</v>
      </c>
      <c r="E51" s="2" t="s">
        <v>157</v>
      </c>
      <c r="F51" s="2" t="s">
        <v>11</v>
      </c>
      <c r="G51" s="2" t="s">
        <v>157</v>
      </c>
      <c r="H51" s="2" t="s">
        <v>156</v>
      </c>
      <c r="J51" s="2" t="s">
        <v>55</v>
      </c>
      <c r="K51" s="2" t="s">
        <v>55</v>
      </c>
      <c r="L51" s="2" t="s">
        <v>18</v>
      </c>
      <c r="M51" t="str">
        <f t="shared" si="0"/>
        <v>APARTADÓANTIOQUIA</v>
      </c>
    </row>
    <row r="52" spans="1:13" ht="45">
      <c r="A52" s="2" t="s">
        <v>15</v>
      </c>
      <c r="B52" s="2" t="s">
        <v>158</v>
      </c>
      <c r="C52" s="2" t="s">
        <v>159</v>
      </c>
      <c r="D52" s="2" t="s">
        <v>18</v>
      </c>
      <c r="E52" s="2" t="s">
        <v>160</v>
      </c>
      <c r="F52" s="2" t="s">
        <v>11</v>
      </c>
      <c r="G52" s="2" t="s">
        <v>160</v>
      </c>
      <c r="H52" s="2" t="s">
        <v>159</v>
      </c>
      <c r="J52" s="2" t="s">
        <v>2643</v>
      </c>
      <c r="K52" s="2" t="s">
        <v>2643</v>
      </c>
      <c r="L52" s="2" t="s">
        <v>1066</v>
      </c>
      <c r="M52" t="str">
        <f t="shared" si="0"/>
        <v>APÍARISARALDA</v>
      </c>
    </row>
    <row r="53" spans="1:13" ht="45">
      <c r="A53" s="2" t="s">
        <v>15</v>
      </c>
      <c r="B53" s="2" t="s">
        <v>161</v>
      </c>
      <c r="C53" s="2" t="s">
        <v>162</v>
      </c>
      <c r="D53" s="2" t="s">
        <v>18</v>
      </c>
      <c r="E53" s="2" t="s">
        <v>163</v>
      </c>
      <c r="F53" s="2" t="s">
        <v>11</v>
      </c>
      <c r="G53" s="2" t="s">
        <v>163</v>
      </c>
      <c r="H53" s="2" t="s">
        <v>162</v>
      </c>
      <c r="J53" s="2" t="s">
        <v>1588</v>
      </c>
      <c r="K53" s="2" t="s">
        <v>1588</v>
      </c>
      <c r="L53" s="2" t="s">
        <v>1575</v>
      </c>
      <c r="M53" t="str">
        <f t="shared" si="0"/>
        <v>APULOCUNDINAMARCA</v>
      </c>
    </row>
    <row r="54" spans="1:13" ht="45">
      <c r="A54" s="2" t="s">
        <v>15</v>
      </c>
      <c r="B54" s="2" t="s">
        <v>164</v>
      </c>
      <c r="C54" s="2" t="s">
        <v>165</v>
      </c>
      <c r="D54" s="2" t="s">
        <v>18</v>
      </c>
      <c r="E54" s="2" t="s">
        <v>166</v>
      </c>
      <c r="F54" s="2" t="s">
        <v>11</v>
      </c>
      <c r="G54" s="2" t="s">
        <v>166</v>
      </c>
      <c r="H54" s="2" t="s">
        <v>165</v>
      </c>
      <c r="J54" s="2" t="s">
        <v>649</v>
      </c>
      <c r="K54" s="2" t="s">
        <v>649</v>
      </c>
      <c r="L54" s="2" t="s">
        <v>642</v>
      </c>
      <c r="M54" t="str">
        <f t="shared" si="0"/>
        <v>AQUITANIABOYACÁ</v>
      </c>
    </row>
    <row r="55" spans="1:13" ht="45">
      <c r="A55" s="2" t="s">
        <v>15</v>
      </c>
      <c r="B55" s="2" t="s">
        <v>167</v>
      </c>
      <c r="C55" s="2" t="s">
        <v>168</v>
      </c>
      <c r="D55" s="2" t="s">
        <v>18</v>
      </c>
      <c r="E55" s="2" t="s">
        <v>169</v>
      </c>
      <c r="F55" s="2" t="s">
        <v>11</v>
      </c>
      <c r="G55" s="2" t="s">
        <v>169</v>
      </c>
      <c r="H55" s="2" t="s">
        <v>168</v>
      </c>
      <c r="J55" s="2" t="s">
        <v>2098</v>
      </c>
      <c r="K55" s="2" t="s">
        <v>2098</v>
      </c>
      <c r="L55" s="2" t="s">
        <v>2091</v>
      </c>
      <c r="M55" t="str">
        <f t="shared" si="0"/>
        <v>ARACATACAMAGDALENA</v>
      </c>
    </row>
    <row r="56" spans="1:13" ht="45">
      <c r="A56" s="2" t="s">
        <v>15</v>
      </c>
      <c r="B56" s="2" t="s">
        <v>170</v>
      </c>
      <c r="C56" s="2" t="s">
        <v>171</v>
      </c>
      <c r="D56" s="2" t="s">
        <v>18</v>
      </c>
      <c r="E56" s="2" t="s">
        <v>172</v>
      </c>
      <c r="F56" s="2" t="s">
        <v>11</v>
      </c>
      <c r="G56" s="2" t="s">
        <v>172</v>
      </c>
      <c r="H56" s="2" t="s">
        <v>171</v>
      </c>
      <c r="J56" s="2" t="s">
        <v>1018</v>
      </c>
      <c r="K56" s="2" t="s">
        <v>1018</v>
      </c>
      <c r="L56" s="2" t="s">
        <v>97</v>
      </c>
      <c r="M56" t="str">
        <f t="shared" si="0"/>
        <v>ARANZAZUCALDAS</v>
      </c>
    </row>
    <row r="57" spans="1:13" ht="45">
      <c r="A57" s="2" t="s">
        <v>15</v>
      </c>
      <c r="B57" s="2" t="s">
        <v>173</v>
      </c>
      <c r="C57" s="2" t="s">
        <v>174</v>
      </c>
      <c r="D57" s="2" t="s">
        <v>18</v>
      </c>
      <c r="E57" s="2" t="s">
        <v>175</v>
      </c>
      <c r="F57" s="2" t="s">
        <v>11</v>
      </c>
      <c r="G57" s="2" t="s">
        <v>175</v>
      </c>
      <c r="H57" s="2" t="s">
        <v>174</v>
      </c>
      <c r="J57" s="2" t="s">
        <v>2691</v>
      </c>
      <c r="K57" s="2" t="s">
        <v>2691</v>
      </c>
      <c r="L57" s="2" t="s">
        <v>2682</v>
      </c>
      <c r="M57" t="str">
        <f t="shared" si="0"/>
        <v>ARATOCASANTANDER</v>
      </c>
    </row>
    <row r="58" spans="1:13" ht="45">
      <c r="A58" s="2" t="s">
        <v>15</v>
      </c>
      <c r="B58" s="2" t="s">
        <v>176</v>
      </c>
      <c r="C58" s="2" t="s">
        <v>177</v>
      </c>
      <c r="D58" s="2" t="s">
        <v>18</v>
      </c>
      <c r="E58" s="2" t="s">
        <v>178</v>
      </c>
      <c r="F58" s="2" t="s">
        <v>11</v>
      </c>
      <c r="G58" s="2" t="s">
        <v>178</v>
      </c>
      <c r="H58" s="2" t="s">
        <v>177</v>
      </c>
      <c r="J58" s="2" t="s">
        <v>395</v>
      </c>
      <c r="K58" s="2" t="s">
        <v>395</v>
      </c>
      <c r="L58" s="2" t="s">
        <v>395</v>
      </c>
      <c r="M58" t="str">
        <f t="shared" si="0"/>
        <v>ARAUCAARAUCA</v>
      </c>
    </row>
    <row r="59" spans="1:13" ht="45">
      <c r="A59" s="2" t="s">
        <v>15</v>
      </c>
      <c r="B59" s="2" t="s">
        <v>179</v>
      </c>
      <c r="C59" s="2" t="s">
        <v>180</v>
      </c>
      <c r="D59" s="2" t="s">
        <v>18</v>
      </c>
      <c r="E59" s="2" t="s">
        <v>181</v>
      </c>
      <c r="F59" s="2" t="s">
        <v>11</v>
      </c>
      <c r="G59" s="2" t="s">
        <v>181</v>
      </c>
      <c r="H59" s="2" t="s">
        <v>180</v>
      </c>
      <c r="J59" s="2" t="s">
        <v>398</v>
      </c>
      <c r="K59" s="2" t="s">
        <v>398</v>
      </c>
      <c r="L59" s="2" t="s">
        <v>395</v>
      </c>
      <c r="M59" t="str">
        <f t="shared" si="0"/>
        <v>ARAUQUITAARAUCA</v>
      </c>
    </row>
    <row r="60" spans="1:13" ht="45">
      <c r="A60" s="2" t="s">
        <v>15</v>
      </c>
      <c r="B60" s="2" t="s">
        <v>182</v>
      </c>
      <c r="C60" s="2" t="s">
        <v>183</v>
      </c>
      <c r="D60" s="2" t="s">
        <v>18</v>
      </c>
      <c r="E60" s="2" t="s">
        <v>184</v>
      </c>
      <c r="F60" s="2" t="s">
        <v>11</v>
      </c>
      <c r="G60" s="2" t="s">
        <v>184</v>
      </c>
      <c r="H60" s="2" t="s">
        <v>183</v>
      </c>
      <c r="J60" s="2" t="s">
        <v>1591</v>
      </c>
      <c r="K60" s="2" t="s">
        <v>1591</v>
      </c>
      <c r="L60" s="2" t="s">
        <v>1575</v>
      </c>
      <c r="M60" t="str">
        <f t="shared" si="0"/>
        <v>ARBELÁEZCUNDINAMARCA</v>
      </c>
    </row>
    <row r="61" spans="1:13" ht="45">
      <c r="A61" s="2" t="s">
        <v>15</v>
      </c>
      <c r="B61" s="2" t="s">
        <v>185</v>
      </c>
      <c r="C61" s="2" t="s">
        <v>186</v>
      </c>
      <c r="D61" s="2" t="s">
        <v>18</v>
      </c>
      <c r="E61" s="2" t="s">
        <v>187</v>
      </c>
      <c r="F61" s="2" t="s">
        <v>11</v>
      </c>
      <c r="G61" s="2" t="s">
        <v>187</v>
      </c>
      <c r="H61" s="2" t="s">
        <v>186</v>
      </c>
      <c r="J61" s="2" t="s">
        <v>2277</v>
      </c>
      <c r="K61" s="2" t="s">
        <v>2277</v>
      </c>
      <c r="L61" s="2" t="s">
        <v>235</v>
      </c>
      <c r="M61" t="str">
        <f t="shared" si="0"/>
        <v>ARBOLEDANARIÑO</v>
      </c>
    </row>
    <row r="62" spans="1:13" ht="45">
      <c r="A62" s="2" t="s">
        <v>15</v>
      </c>
      <c r="B62" s="2" t="s">
        <v>188</v>
      </c>
      <c r="C62" s="2" t="s">
        <v>189</v>
      </c>
      <c r="D62" s="2" t="s">
        <v>18</v>
      </c>
      <c r="E62" s="2" t="s">
        <v>190</v>
      </c>
      <c r="F62" s="2" t="s">
        <v>11</v>
      </c>
      <c r="G62" s="2" t="s">
        <v>190</v>
      </c>
      <c r="H62" s="2" t="s">
        <v>189</v>
      </c>
      <c r="J62" s="2" t="s">
        <v>2455</v>
      </c>
      <c r="K62" s="2" t="s">
        <v>2455</v>
      </c>
      <c r="L62" s="2" t="s">
        <v>2448</v>
      </c>
      <c r="M62" t="str">
        <f t="shared" si="0"/>
        <v>ARBOLEDASNORTE DE SANTANDER</v>
      </c>
    </row>
    <row r="63" spans="1:13" ht="45">
      <c r="A63" s="2" t="s">
        <v>15</v>
      </c>
      <c r="B63" s="2" t="s">
        <v>191</v>
      </c>
      <c r="C63" s="2" t="s">
        <v>192</v>
      </c>
      <c r="D63" s="2" t="s">
        <v>18</v>
      </c>
      <c r="E63" s="2" t="s">
        <v>193</v>
      </c>
      <c r="F63" s="2" t="s">
        <v>11</v>
      </c>
      <c r="G63" s="2" t="s">
        <v>193</v>
      </c>
      <c r="H63" s="2" t="s">
        <v>192</v>
      </c>
      <c r="J63" s="2" t="s">
        <v>58</v>
      </c>
      <c r="K63" s="2" t="s">
        <v>58</v>
      </c>
      <c r="L63" s="2" t="s">
        <v>18</v>
      </c>
      <c r="M63" t="str">
        <f t="shared" si="0"/>
        <v>ARBOLETESANTIOQUIA</v>
      </c>
    </row>
    <row r="64" spans="1:13" ht="45">
      <c r="A64" s="2" t="s">
        <v>15</v>
      </c>
      <c r="B64" s="2" t="s">
        <v>194</v>
      </c>
      <c r="C64" s="2" t="s">
        <v>195</v>
      </c>
      <c r="D64" s="2" t="s">
        <v>18</v>
      </c>
      <c r="E64" s="2" t="s">
        <v>196</v>
      </c>
      <c r="F64" s="2" t="s">
        <v>11</v>
      </c>
      <c r="G64" s="2" t="s">
        <v>196</v>
      </c>
      <c r="H64" s="2" t="s">
        <v>195</v>
      </c>
      <c r="J64" s="2" t="s">
        <v>652</v>
      </c>
      <c r="K64" s="2" t="s">
        <v>652</v>
      </c>
      <c r="L64" s="2" t="s">
        <v>642</v>
      </c>
      <c r="M64" t="str">
        <f t="shared" si="0"/>
        <v>ARCABUCOBOYACÁ</v>
      </c>
    </row>
    <row r="65" spans="1:13" ht="45">
      <c r="A65" s="2" t="s">
        <v>15</v>
      </c>
      <c r="B65" s="2" t="s">
        <v>197</v>
      </c>
      <c r="C65" s="2" t="s">
        <v>198</v>
      </c>
      <c r="D65" s="2" t="s">
        <v>18</v>
      </c>
      <c r="E65" s="2" t="s">
        <v>199</v>
      </c>
      <c r="F65" s="2" t="s">
        <v>11</v>
      </c>
      <c r="G65" s="2" t="s">
        <v>199</v>
      </c>
      <c r="H65" s="2" t="s">
        <v>198</v>
      </c>
      <c r="J65" s="2" t="s">
        <v>511</v>
      </c>
      <c r="K65" s="2" t="s">
        <v>511</v>
      </c>
      <c r="L65" s="2" t="s">
        <v>501</v>
      </c>
      <c r="M65" t="str">
        <f t="shared" si="0"/>
        <v>ARENALBOLÍVAR</v>
      </c>
    </row>
    <row r="66" spans="1:13" ht="45">
      <c r="A66" s="2" t="s">
        <v>15</v>
      </c>
      <c r="B66" s="2" t="s">
        <v>200</v>
      </c>
      <c r="C66" s="2" t="s">
        <v>201</v>
      </c>
      <c r="D66" s="2" t="s">
        <v>18</v>
      </c>
      <c r="E66" s="2" t="s">
        <v>202</v>
      </c>
      <c r="F66" s="2" t="s">
        <v>11</v>
      </c>
      <c r="G66" s="2" t="s">
        <v>202</v>
      </c>
      <c r="H66" s="2" t="s">
        <v>201</v>
      </c>
      <c r="J66" s="2" t="s">
        <v>61</v>
      </c>
      <c r="K66" s="2" t="s">
        <v>61</v>
      </c>
      <c r="L66" s="2" t="s">
        <v>18</v>
      </c>
      <c r="M66" t="str">
        <f t="shared" si="0"/>
        <v>ARGELIAANTIOQUIA</v>
      </c>
    </row>
    <row r="67" spans="1:13" ht="45">
      <c r="A67" s="2" t="s">
        <v>15</v>
      </c>
      <c r="B67" s="2" t="s">
        <v>203</v>
      </c>
      <c r="C67" s="2" t="s">
        <v>204</v>
      </c>
      <c r="D67" s="2" t="s">
        <v>18</v>
      </c>
      <c r="E67" s="2" t="s">
        <v>205</v>
      </c>
      <c r="F67" s="2" t="s">
        <v>11</v>
      </c>
      <c r="G67" s="2" t="s">
        <v>205</v>
      </c>
      <c r="H67" s="2" t="s">
        <v>204</v>
      </c>
      <c r="J67" s="2" t="s">
        <v>61</v>
      </c>
      <c r="K67" s="2" t="s">
        <v>61</v>
      </c>
      <c r="L67" s="2" t="s">
        <v>1196</v>
      </c>
      <c r="M67" t="str">
        <f t="shared" si="0"/>
        <v>ARGELIACAUCA</v>
      </c>
    </row>
    <row r="68" spans="1:13" ht="45">
      <c r="A68" s="2" t="s">
        <v>15</v>
      </c>
      <c r="B68" s="2" t="s">
        <v>206</v>
      </c>
      <c r="C68" s="2" t="s">
        <v>207</v>
      </c>
      <c r="D68" s="2" t="s">
        <v>18</v>
      </c>
      <c r="E68" s="2" t="s">
        <v>208</v>
      </c>
      <c r="F68" s="2" t="s">
        <v>11</v>
      </c>
      <c r="G68" s="2" t="s">
        <v>208</v>
      </c>
      <c r="H68" s="2" t="s">
        <v>207</v>
      </c>
      <c r="J68" s="2" t="s">
        <v>61</v>
      </c>
      <c r="K68" s="2" t="s">
        <v>61</v>
      </c>
      <c r="L68" s="2" t="s">
        <v>3146</v>
      </c>
      <c r="M68" t="str">
        <f t="shared" si="0"/>
        <v>ARGELIAVALLE DEL CAUCA</v>
      </c>
    </row>
    <row r="69" spans="1:13" ht="45">
      <c r="A69" s="2" t="s">
        <v>15</v>
      </c>
      <c r="B69" s="2" t="s">
        <v>209</v>
      </c>
      <c r="C69" s="2" t="s">
        <v>210</v>
      </c>
      <c r="D69" s="2" t="s">
        <v>18</v>
      </c>
      <c r="E69" s="2" t="s">
        <v>211</v>
      </c>
      <c r="F69" s="2" t="s">
        <v>11</v>
      </c>
      <c r="G69" s="2" t="s">
        <v>211</v>
      </c>
      <c r="H69" s="2" t="s">
        <v>210</v>
      </c>
      <c r="J69" s="2" t="s">
        <v>2101</v>
      </c>
      <c r="K69" s="2" t="s">
        <v>2101</v>
      </c>
      <c r="L69" s="2" t="s">
        <v>2091</v>
      </c>
      <c r="M69" t="str">
        <f t="shared" ref="M69:M132" si="1">CONCATENATE(K69,L69)</f>
        <v>ARIGUANÍMAGDALENA</v>
      </c>
    </row>
    <row r="70" spans="1:13" ht="45">
      <c r="A70" s="2" t="s">
        <v>15</v>
      </c>
      <c r="B70" s="2" t="s">
        <v>212</v>
      </c>
      <c r="C70" s="2" t="s">
        <v>213</v>
      </c>
      <c r="D70" s="2" t="s">
        <v>18</v>
      </c>
      <c r="E70" s="2" t="s">
        <v>214</v>
      </c>
      <c r="F70" s="2" t="s">
        <v>11</v>
      </c>
      <c r="G70" s="2" t="s">
        <v>214</v>
      </c>
      <c r="H70" s="2" t="s">
        <v>213</v>
      </c>
      <c r="J70" s="2" t="s">
        <v>514</v>
      </c>
      <c r="K70" s="2" t="s">
        <v>514</v>
      </c>
      <c r="L70" s="2" t="s">
        <v>501</v>
      </c>
      <c r="M70" t="str">
        <f t="shared" si="1"/>
        <v>ARJONABOLÍVAR</v>
      </c>
    </row>
    <row r="71" spans="1:13" ht="45">
      <c r="A71" s="2" t="s">
        <v>15</v>
      </c>
      <c r="B71" s="2" t="s">
        <v>215</v>
      </c>
      <c r="C71" s="2" t="s">
        <v>216</v>
      </c>
      <c r="D71" s="2" t="s">
        <v>18</v>
      </c>
      <c r="E71" s="2" t="s">
        <v>217</v>
      </c>
      <c r="F71" s="2" t="s">
        <v>11</v>
      </c>
      <c r="G71" s="2" t="s">
        <v>217</v>
      </c>
      <c r="H71" s="2" t="s">
        <v>216</v>
      </c>
      <c r="J71" s="2" t="s">
        <v>64</v>
      </c>
      <c r="K71" s="2" t="s">
        <v>64</v>
      </c>
      <c r="L71" s="2" t="s">
        <v>18</v>
      </c>
      <c r="M71" t="str">
        <f t="shared" si="1"/>
        <v>ARMENIAANTIOQUIA</v>
      </c>
    </row>
    <row r="72" spans="1:13" ht="45">
      <c r="A72" s="2" t="s">
        <v>15</v>
      </c>
      <c r="B72" s="2" t="s">
        <v>218</v>
      </c>
      <c r="C72" s="2" t="s">
        <v>219</v>
      </c>
      <c r="D72" s="2" t="s">
        <v>18</v>
      </c>
      <c r="E72" s="2" t="s">
        <v>220</v>
      </c>
      <c r="F72" s="2" t="s">
        <v>11</v>
      </c>
      <c r="G72" s="2" t="s">
        <v>220</v>
      </c>
      <c r="H72" s="2" t="s">
        <v>219</v>
      </c>
      <c r="J72" s="2" t="s">
        <v>64</v>
      </c>
      <c r="K72" s="2" t="s">
        <v>64</v>
      </c>
      <c r="L72" s="2" t="s">
        <v>2606</v>
      </c>
      <c r="M72" t="str">
        <f t="shared" si="1"/>
        <v>ARMENIAQUINDÍO</v>
      </c>
    </row>
    <row r="73" spans="1:13" ht="45">
      <c r="A73" s="2" t="s">
        <v>15</v>
      </c>
      <c r="B73" s="2" t="s">
        <v>221</v>
      </c>
      <c r="C73" s="2" t="s">
        <v>222</v>
      </c>
      <c r="D73" s="2" t="s">
        <v>18</v>
      </c>
      <c r="E73" s="2" t="s">
        <v>223</v>
      </c>
      <c r="F73" s="2" t="s">
        <v>11</v>
      </c>
      <c r="G73" s="2" t="s">
        <v>223</v>
      </c>
      <c r="H73" s="2" t="s">
        <v>222</v>
      </c>
      <c r="J73" s="2" t="s">
        <v>3022</v>
      </c>
      <c r="K73" s="2" t="s">
        <v>3022</v>
      </c>
      <c r="L73" s="2" t="s">
        <v>3006</v>
      </c>
      <c r="M73" t="str">
        <f t="shared" si="1"/>
        <v>ARMERO GUAYABALTOLIMA</v>
      </c>
    </row>
    <row r="74" spans="1:13" ht="45">
      <c r="A74" s="2" t="s">
        <v>15</v>
      </c>
      <c r="B74" s="2" t="s">
        <v>16</v>
      </c>
      <c r="C74" s="2" t="s">
        <v>17</v>
      </c>
      <c r="D74" s="2" t="s">
        <v>18</v>
      </c>
      <c r="E74" s="2" t="s">
        <v>19</v>
      </c>
      <c r="F74" s="2" t="s">
        <v>11</v>
      </c>
      <c r="G74" s="2" t="s">
        <v>19</v>
      </c>
      <c r="H74" s="2" t="s">
        <v>17</v>
      </c>
      <c r="J74" s="2" t="s">
        <v>517</v>
      </c>
      <c r="K74" s="2" t="s">
        <v>517</v>
      </c>
      <c r="L74" s="2" t="s">
        <v>501</v>
      </c>
      <c r="M74" t="str">
        <f t="shared" si="1"/>
        <v>ARROYOHONDOBOLÍVAR</v>
      </c>
    </row>
    <row r="75" spans="1:13" ht="45">
      <c r="A75" s="2" t="s">
        <v>15</v>
      </c>
      <c r="B75" s="2" t="s">
        <v>224</v>
      </c>
      <c r="C75" s="2" t="s">
        <v>225</v>
      </c>
      <c r="D75" s="2" t="s">
        <v>18</v>
      </c>
      <c r="E75" s="2" t="s">
        <v>226</v>
      </c>
      <c r="F75" s="2" t="s">
        <v>11</v>
      </c>
      <c r="G75" s="2" t="s">
        <v>226</v>
      </c>
      <c r="H75" s="2" t="s">
        <v>225</v>
      </c>
      <c r="J75" s="2" t="s">
        <v>1328</v>
      </c>
      <c r="K75" s="2" t="s">
        <v>1328</v>
      </c>
      <c r="L75" s="2" t="s">
        <v>1318</v>
      </c>
      <c r="M75" t="str">
        <f t="shared" si="1"/>
        <v>ASTREACESAR</v>
      </c>
    </row>
    <row r="76" spans="1:13" ht="45">
      <c r="A76" s="2" t="s">
        <v>15</v>
      </c>
      <c r="B76" s="2" t="s">
        <v>227</v>
      </c>
      <c r="C76" s="2" t="s">
        <v>228</v>
      </c>
      <c r="D76" s="2" t="s">
        <v>18</v>
      </c>
      <c r="E76" s="2" t="s">
        <v>229</v>
      </c>
      <c r="F76" s="2" t="s">
        <v>11</v>
      </c>
      <c r="G76" s="2" t="s">
        <v>229</v>
      </c>
      <c r="H76" s="2" t="s">
        <v>228</v>
      </c>
      <c r="J76" s="2" t="s">
        <v>3025</v>
      </c>
      <c r="K76" s="2" t="s">
        <v>3025</v>
      </c>
      <c r="L76" s="2" t="s">
        <v>3006</v>
      </c>
      <c r="M76" t="str">
        <f t="shared" si="1"/>
        <v>ATACOTOLIMA</v>
      </c>
    </row>
    <row r="77" spans="1:13" ht="45">
      <c r="A77" s="2" t="s">
        <v>15</v>
      </c>
      <c r="B77" s="2" t="s">
        <v>230</v>
      </c>
      <c r="C77" s="2" t="s">
        <v>231</v>
      </c>
      <c r="D77" s="2" t="s">
        <v>18</v>
      </c>
      <c r="E77" s="2" t="s">
        <v>232</v>
      </c>
      <c r="F77" s="2" t="s">
        <v>11</v>
      </c>
      <c r="G77" s="2" t="s">
        <v>232</v>
      </c>
      <c r="H77" s="2" t="s">
        <v>231</v>
      </c>
      <c r="J77" s="2" t="s">
        <v>1405</v>
      </c>
      <c r="K77" s="2" t="s">
        <v>1405</v>
      </c>
      <c r="L77" s="2" t="s">
        <v>1395</v>
      </c>
      <c r="M77" t="str">
        <f t="shared" si="1"/>
        <v>ATRATOCHOCÓ</v>
      </c>
    </row>
    <row r="78" spans="1:13" ht="45">
      <c r="A78" s="2" t="s">
        <v>15</v>
      </c>
      <c r="B78" s="2" t="s">
        <v>233</v>
      </c>
      <c r="C78" s="2" t="s">
        <v>234</v>
      </c>
      <c r="D78" s="2" t="s">
        <v>18</v>
      </c>
      <c r="E78" s="2" t="s">
        <v>235</v>
      </c>
      <c r="F78" s="2" t="s">
        <v>11</v>
      </c>
      <c r="G78" s="2" t="s">
        <v>235</v>
      </c>
      <c r="H78" s="2" t="s">
        <v>234</v>
      </c>
      <c r="J78" s="2" t="s">
        <v>1489</v>
      </c>
      <c r="K78" s="2" t="s">
        <v>1489</v>
      </c>
      <c r="L78" s="2" t="s">
        <v>532</v>
      </c>
      <c r="M78" t="str">
        <f t="shared" si="1"/>
        <v>AYAPELCÓRDOBA</v>
      </c>
    </row>
    <row r="79" spans="1:13" ht="45">
      <c r="A79" s="2" t="s">
        <v>15</v>
      </c>
      <c r="B79" s="2" t="s">
        <v>239</v>
      </c>
      <c r="C79" s="2" t="s">
        <v>240</v>
      </c>
      <c r="D79" s="2" t="s">
        <v>18</v>
      </c>
      <c r="E79" s="2" t="s">
        <v>241</v>
      </c>
      <c r="F79" s="2" t="s">
        <v>11</v>
      </c>
      <c r="G79" s="2" t="s">
        <v>241</v>
      </c>
      <c r="H79" s="2" t="s">
        <v>240</v>
      </c>
      <c r="J79" s="2" t="s">
        <v>1408</v>
      </c>
      <c r="K79" s="2" t="s">
        <v>1408</v>
      </c>
      <c r="L79" s="2" t="s">
        <v>1395</v>
      </c>
      <c r="M79" t="str">
        <f t="shared" si="1"/>
        <v>BAGADÓCHOCÓ</v>
      </c>
    </row>
    <row r="80" spans="1:13" ht="45">
      <c r="A80" s="2" t="s">
        <v>15</v>
      </c>
      <c r="B80" s="2" t="s">
        <v>236</v>
      </c>
      <c r="C80" s="2" t="s">
        <v>237</v>
      </c>
      <c r="D80" s="2" t="s">
        <v>18</v>
      </c>
      <c r="E80" s="2" t="s">
        <v>238</v>
      </c>
      <c r="F80" s="2" t="s">
        <v>11</v>
      </c>
      <c r="G80" s="2" t="s">
        <v>238</v>
      </c>
      <c r="H80" s="2" t="s">
        <v>237</v>
      </c>
      <c r="J80" s="2" t="s">
        <v>1411</v>
      </c>
      <c r="K80" s="2" t="s">
        <v>1411</v>
      </c>
      <c r="L80" s="2" t="s">
        <v>1395</v>
      </c>
      <c r="M80" t="str">
        <f t="shared" si="1"/>
        <v>BAHÍA SOLANOCHOCÓ</v>
      </c>
    </row>
    <row r="81" spans="1:13" ht="45">
      <c r="A81" s="2" t="s">
        <v>15</v>
      </c>
      <c r="B81" s="2" t="s">
        <v>242</v>
      </c>
      <c r="C81" s="2" t="s">
        <v>243</v>
      </c>
      <c r="D81" s="2" t="s">
        <v>18</v>
      </c>
      <c r="E81" s="2" t="s">
        <v>244</v>
      </c>
      <c r="F81" s="2" t="s">
        <v>11</v>
      </c>
      <c r="G81" s="2" t="s">
        <v>244</v>
      </c>
      <c r="H81" s="2" t="s">
        <v>243</v>
      </c>
      <c r="J81" s="2" t="s">
        <v>1414</v>
      </c>
      <c r="K81" s="2" t="s">
        <v>1414</v>
      </c>
      <c r="L81" s="2" t="s">
        <v>1395</v>
      </c>
      <c r="M81" t="str">
        <f t="shared" si="1"/>
        <v>BAJO BAUDÓCHOCÓ</v>
      </c>
    </row>
    <row r="82" spans="1:13" ht="45">
      <c r="A82" s="2" t="s">
        <v>15</v>
      </c>
      <c r="B82" s="2" t="s">
        <v>245</v>
      </c>
      <c r="C82" s="2" t="s">
        <v>246</v>
      </c>
      <c r="D82" s="2" t="s">
        <v>18</v>
      </c>
      <c r="E82" s="2" t="s">
        <v>247</v>
      </c>
      <c r="F82" s="2" t="s">
        <v>11</v>
      </c>
      <c r="G82" s="2" t="s">
        <v>247</v>
      </c>
      <c r="H82" s="2" t="s">
        <v>246</v>
      </c>
      <c r="J82" s="2" t="s">
        <v>1205</v>
      </c>
      <c r="K82" s="2" t="s">
        <v>1205</v>
      </c>
      <c r="L82" s="2" t="s">
        <v>1196</v>
      </c>
      <c r="M82" t="str">
        <f t="shared" si="1"/>
        <v>BALBOACAUCA</v>
      </c>
    </row>
    <row r="83" spans="1:13" ht="45">
      <c r="A83" s="2" t="s">
        <v>15</v>
      </c>
      <c r="B83" s="2" t="s">
        <v>248</v>
      </c>
      <c r="C83" s="2" t="s">
        <v>249</v>
      </c>
      <c r="D83" s="2" t="s">
        <v>18</v>
      </c>
      <c r="E83" s="2" t="s">
        <v>250</v>
      </c>
      <c r="F83" s="2" t="s">
        <v>11</v>
      </c>
      <c r="G83" s="2" t="s">
        <v>250</v>
      </c>
      <c r="H83" s="2" t="s">
        <v>249</v>
      </c>
      <c r="J83" s="2" t="s">
        <v>1205</v>
      </c>
      <c r="K83" s="2" t="s">
        <v>1205</v>
      </c>
      <c r="L83" s="2" t="s">
        <v>1066</v>
      </c>
      <c r="M83" t="str">
        <f t="shared" si="1"/>
        <v>BALBOARISARALDA</v>
      </c>
    </row>
    <row r="84" spans="1:13" ht="45">
      <c r="A84" s="2" t="s">
        <v>15</v>
      </c>
      <c r="B84" s="2" t="s">
        <v>251</v>
      </c>
      <c r="C84" s="2" t="s">
        <v>252</v>
      </c>
      <c r="D84" s="2" t="s">
        <v>18</v>
      </c>
      <c r="E84" s="2" t="s">
        <v>253</v>
      </c>
      <c r="F84" s="2" t="s">
        <v>11</v>
      </c>
      <c r="G84" s="2" t="s">
        <v>253</v>
      </c>
      <c r="H84" s="2" t="s">
        <v>252</v>
      </c>
      <c r="J84" s="2" t="s">
        <v>430</v>
      </c>
      <c r="K84" s="2" t="s">
        <v>430</v>
      </c>
      <c r="L84" s="2" t="s">
        <v>426</v>
      </c>
      <c r="M84" t="str">
        <f t="shared" si="1"/>
        <v>BARANOAATLÁNTICO</v>
      </c>
    </row>
    <row r="85" spans="1:13" ht="45">
      <c r="A85" s="2" t="s">
        <v>15</v>
      </c>
      <c r="B85" s="2" t="s">
        <v>254</v>
      </c>
      <c r="C85" s="2" t="s">
        <v>255</v>
      </c>
      <c r="D85" s="2" t="s">
        <v>18</v>
      </c>
      <c r="E85" s="2" t="s">
        <v>256</v>
      </c>
      <c r="F85" s="2" t="s">
        <v>11</v>
      </c>
      <c r="G85" s="2" t="s">
        <v>256</v>
      </c>
      <c r="H85" s="2" t="s">
        <v>255</v>
      </c>
      <c r="J85" s="2" t="s">
        <v>1955</v>
      </c>
      <c r="K85" s="2" t="s">
        <v>1955</v>
      </c>
      <c r="L85" s="2" t="s">
        <v>1936</v>
      </c>
      <c r="M85" t="str">
        <f t="shared" si="1"/>
        <v>BARAYAHUILA</v>
      </c>
    </row>
    <row r="86" spans="1:13" ht="45">
      <c r="A86" s="2" t="s">
        <v>15</v>
      </c>
      <c r="B86" s="2" t="s">
        <v>257</v>
      </c>
      <c r="C86" s="2" t="s">
        <v>258</v>
      </c>
      <c r="D86" s="2" t="s">
        <v>18</v>
      </c>
      <c r="E86" s="2" t="s">
        <v>259</v>
      </c>
      <c r="F86" s="2" t="s">
        <v>11</v>
      </c>
      <c r="G86" s="2" t="s">
        <v>259</v>
      </c>
      <c r="H86" s="2" t="s">
        <v>258</v>
      </c>
      <c r="J86" s="2" t="s">
        <v>2280</v>
      </c>
      <c r="K86" s="2" t="s">
        <v>2280</v>
      </c>
      <c r="L86" s="2" t="s">
        <v>235</v>
      </c>
      <c r="M86" t="str">
        <f t="shared" si="1"/>
        <v>BARBACOASNARIÑO</v>
      </c>
    </row>
    <row r="87" spans="1:13" ht="45">
      <c r="A87" s="2" t="s">
        <v>15</v>
      </c>
      <c r="B87" s="2" t="s">
        <v>260</v>
      </c>
      <c r="C87" s="2" t="s">
        <v>261</v>
      </c>
      <c r="D87" s="2" t="s">
        <v>18</v>
      </c>
      <c r="E87" s="2" t="s">
        <v>262</v>
      </c>
      <c r="F87" s="2" t="s">
        <v>11</v>
      </c>
      <c r="G87" s="2" t="s">
        <v>262</v>
      </c>
      <c r="H87" s="2" t="s">
        <v>261</v>
      </c>
      <c r="J87" s="2" t="s">
        <v>67</v>
      </c>
      <c r="K87" s="2" t="s">
        <v>67</v>
      </c>
      <c r="L87" s="2" t="s">
        <v>18</v>
      </c>
      <c r="M87" t="str">
        <f t="shared" si="1"/>
        <v>BARBOSAANTIOQUIA</v>
      </c>
    </row>
    <row r="88" spans="1:13" ht="45">
      <c r="A88" s="2" t="s">
        <v>15</v>
      </c>
      <c r="B88" s="2" t="s">
        <v>263</v>
      </c>
      <c r="C88" s="2" t="s">
        <v>264</v>
      </c>
      <c r="D88" s="2" t="s">
        <v>18</v>
      </c>
      <c r="E88" s="2" t="s">
        <v>265</v>
      </c>
      <c r="F88" s="2" t="s">
        <v>11</v>
      </c>
      <c r="G88" s="2" t="s">
        <v>265</v>
      </c>
      <c r="H88" s="2" t="s">
        <v>264</v>
      </c>
      <c r="J88" s="2" t="s">
        <v>67</v>
      </c>
      <c r="K88" s="2" t="s">
        <v>67</v>
      </c>
      <c r="L88" s="2" t="s">
        <v>2682</v>
      </c>
      <c r="M88" t="str">
        <f t="shared" si="1"/>
        <v>BARBOSASANTANDER</v>
      </c>
    </row>
    <row r="89" spans="1:13" ht="45">
      <c r="A89" s="2" t="s">
        <v>15</v>
      </c>
      <c r="B89" s="2" t="s">
        <v>266</v>
      </c>
      <c r="C89" s="2" t="s">
        <v>267</v>
      </c>
      <c r="D89" s="2" t="s">
        <v>18</v>
      </c>
      <c r="E89" s="2" t="s">
        <v>268</v>
      </c>
      <c r="F89" s="2" t="s">
        <v>11</v>
      </c>
      <c r="G89" s="2" t="s">
        <v>268</v>
      </c>
      <c r="H89" s="2" t="s">
        <v>267</v>
      </c>
      <c r="J89" s="2" t="s">
        <v>2696</v>
      </c>
      <c r="K89" s="2" t="s">
        <v>2696</v>
      </c>
      <c r="L89" s="2" t="s">
        <v>2682</v>
      </c>
      <c r="M89" t="str">
        <f t="shared" si="1"/>
        <v>BARICHARASANTANDER</v>
      </c>
    </row>
    <row r="90" spans="1:13" ht="45">
      <c r="A90" s="2" t="s">
        <v>15</v>
      </c>
      <c r="B90" s="2" t="s">
        <v>269</v>
      </c>
      <c r="C90" s="2" t="s">
        <v>270</v>
      </c>
      <c r="D90" s="2" t="s">
        <v>18</v>
      </c>
      <c r="E90" s="2" t="s">
        <v>271</v>
      </c>
      <c r="F90" s="2" t="s">
        <v>11</v>
      </c>
      <c r="G90" s="2" t="s">
        <v>271</v>
      </c>
      <c r="H90" s="2" t="s">
        <v>270</v>
      </c>
      <c r="J90" s="2" t="s">
        <v>2188</v>
      </c>
      <c r="K90" s="2" t="s">
        <v>2188</v>
      </c>
      <c r="L90" s="2" t="s">
        <v>2181</v>
      </c>
      <c r="M90" t="str">
        <f t="shared" si="1"/>
        <v>BARRANCA DE UPÍAMETA</v>
      </c>
    </row>
    <row r="91" spans="1:13" ht="45">
      <c r="A91" s="2" t="s">
        <v>15</v>
      </c>
      <c r="B91" s="2" t="s">
        <v>272</v>
      </c>
      <c r="C91" s="2" t="s">
        <v>273</v>
      </c>
      <c r="D91" s="2" t="s">
        <v>18</v>
      </c>
      <c r="E91" s="2" t="s">
        <v>274</v>
      </c>
      <c r="F91" s="2" t="s">
        <v>11</v>
      </c>
      <c r="G91" s="2" t="s">
        <v>274</v>
      </c>
      <c r="H91" s="2" t="s">
        <v>273</v>
      </c>
      <c r="J91" s="2" t="s">
        <v>2699</v>
      </c>
      <c r="K91" s="2" t="s">
        <v>2699</v>
      </c>
      <c r="L91" s="2" t="s">
        <v>2682</v>
      </c>
      <c r="M91" t="str">
        <f t="shared" si="1"/>
        <v>BARRANCABERMEJASANTANDER</v>
      </c>
    </row>
    <row r="92" spans="1:13" ht="45">
      <c r="A92" s="2" t="s">
        <v>15</v>
      </c>
      <c r="B92" s="2" t="s">
        <v>275</v>
      </c>
      <c r="C92" s="2" t="s">
        <v>276</v>
      </c>
      <c r="D92" s="2" t="s">
        <v>18</v>
      </c>
      <c r="E92" s="2" t="s">
        <v>277</v>
      </c>
      <c r="F92" s="2" t="s">
        <v>11</v>
      </c>
      <c r="G92" s="2" t="s">
        <v>277</v>
      </c>
      <c r="H92" s="2" t="s">
        <v>276</v>
      </c>
      <c r="J92" s="2" t="s">
        <v>2052</v>
      </c>
      <c r="K92" s="2" t="s">
        <v>2052</v>
      </c>
      <c r="L92" s="2" t="s">
        <v>2046</v>
      </c>
      <c r="M92" t="str">
        <f t="shared" si="1"/>
        <v>BARRANCASLA GUAJIRA</v>
      </c>
    </row>
    <row r="93" spans="1:13" ht="45">
      <c r="A93" s="2" t="s">
        <v>15</v>
      </c>
      <c r="B93" s="2" t="s">
        <v>278</v>
      </c>
      <c r="C93" s="2" t="s">
        <v>279</v>
      </c>
      <c r="D93" s="2" t="s">
        <v>18</v>
      </c>
      <c r="E93" s="2" t="s">
        <v>280</v>
      </c>
      <c r="F93" s="2" t="s">
        <v>11</v>
      </c>
      <c r="G93" s="2" t="s">
        <v>280</v>
      </c>
      <c r="H93" s="2" t="s">
        <v>279</v>
      </c>
      <c r="J93" s="2" t="s">
        <v>520</v>
      </c>
      <c r="K93" s="2" t="s">
        <v>520</v>
      </c>
      <c r="L93" s="2" t="s">
        <v>501</v>
      </c>
      <c r="M93" t="str">
        <f t="shared" si="1"/>
        <v>BARRANCO DE LOBABOLÍVAR</v>
      </c>
    </row>
    <row r="94" spans="1:13" ht="45">
      <c r="A94" s="2" t="s">
        <v>15</v>
      </c>
      <c r="B94" s="2" t="s">
        <v>281</v>
      </c>
      <c r="C94" s="2" t="s">
        <v>282</v>
      </c>
      <c r="D94" s="2" t="s">
        <v>18</v>
      </c>
      <c r="E94" s="2" t="s">
        <v>283</v>
      </c>
      <c r="F94" s="2" t="s">
        <v>11</v>
      </c>
      <c r="G94" s="2" t="s">
        <v>283</v>
      </c>
      <c r="H94" s="2" t="s">
        <v>282</v>
      </c>
      <c r="J94" s="2" t="s">
        <v>427</v>
      </c>
      <c r="K94" s="2" t="s">
        <v>427</v>
      </c>
      <c r="L94" s="2" t="s">
        <v>426</v>
      </c>
      <c r="M94" t="str">
        <f t="shared" si="1"/>
        <v>BARRANQUILLAATLÁNTICO</v>
      </c>
    </row>
    <row r="95" spans="1:13" ht="45">
      <c r="A95" s="2" t="s">
        <v>15</v>
      </c>
      <c r="B95" s="2" t="s">
        <v>284</v>
      </c>
      <c r="C95" s="2" t="s">
        <v>285</v>
      </c>
      <c r="D95" s="2" t="s">
        <v>18</v>
      </c>
      <c r="E95" s="2" t="s">
        <v>286</v>
      </c>
      <c r="F95" s="2" t="s">
        <v>11</v>
      </c>
      <c r="G95" s="2" t="s">
        <v>286</v>
      </c>
      <c r="H95" s="2" t="s">
        <v>285</v>
      </c>
      <c r="J95" s="2" t="s">
        <v>1331</v>
      </c>
      <c r="K95" s="2" t="s">
        <v>1331</v>
      </c>
      <c r="L95" s="2" t="s">
        <v>1318</v>
      </c>
      <c r="M95" t="str">
        <f t="shared" si="1"/>
        <v>BECERRILCESAR</v>
      </c>
    </row>
    <row r="96" spans="1:13" ht="45">
      <c r="A96" s="2" t="s">
        <v>15</v>
      </c>
      <c r="B96" s="2" t="s">
        <v>287</v>
      </c>
      <c r="C96" s="2" t="s">
        <v>288</v>
      </c>
      <c r="D96" s="2" t="s">
        <v>18</v>
      </c>
      <c r="E96" s="2" t="s">
        <v>289</v>
      </c>
      <c r="F96" s="2" t="s">
        <v>11</v>
      </c>
      <c r="G96" s="2" t="s">
        <v>289</v>
      </c>
      <c r="H96" s="2" t="s">
        <v>288</v>
      </c>
      <c r="J96" s="2" t="s">
        <v>1021</v>
      </c>
      <c r="K96" s="2" t="s">
        <v>1021</v>
      </c>
      <c r="L96" s="2" t="s">
        <v>97</v>
      </c>
      <c r="M96" t="str">
        <f t="shared" si="1"/>
        <v>BELALCÁZARCALDAS</v>
      </c>
    </row>
    <row r="97" spans="1:13" ht="45">
      <c r="A97" s="2" t="s">
        <v>15</v>
      </c>
      <c r="B97" s="2" t="s">
        <v>290</v>
      </c>
      <c r="C97" s="2" t="s">
        <v>291</v>
      </c>
      <c r="D97" s="2" t="s">
        <v>18</v>
      </c>
      <c r="E97" s="2" t="s">
        <v>292</v>
      </c>
      <c r="F97" s="2" t="s">
        <v>11</v>
      </c>
      <c r="G97" s="2" t="s">
        <v>292</v>
      </c>
      <c r="H97" s="2" t="s">
        <v>291</v>
      </c>
      <c r="J97" s="2" t="s">
        <v>655</v>
      </c>
      <c r="K97" s="2" t="s">
        <v>655</v>
      </c>
      <c r="L97" s="2" t="s">
        <v>642</v>
      </c>
      <c r="M97" t="str">
        <f t="shared" si="1"/>
        <v>BELÉNBOYACÁ</v>
      </c>
    </row>
    <row r="98" spans="1:13" ht="45">
      <c r="A98" s="2" t="s">
        <v>15</v>
      </c>
      <c r="B98" s="2" t="s">
        <v>293</v>
      </c>
      <c r="C98" s="2" t="s">
        <v>294</v>
      </c>
      <c r="D98" s="2" t="s">
        <v>18</v>
      </c>
      <c r="E98" s="2" t="s">
        <v>295</v>
      </c>
      <c r="F98" s="2" t="s">
        <v>11</v>
      </c>
      <c r="G98" s="2" t="s">
        <v>295</v>
      </c>
      <c r="H98" s="2" t="s">
        <v>294</v>
      </c>
      <c r="J98" s="2" t="s">
        <v>655</v>
      </c>
      <c r="K98" s="2" t="s">
        <v>655</v>
      </c>
      <c r="L98" s="2" t="s">
        <v>235</v>
      </c>
      <c r="M98" t="str">
        <f t="shared" si="1"/>
        <v>BELÉNNARIÑO</v>
      </c>
    </row>
    <row r="99" spans="1:13" ht="45">
      <c r="A99" s="2" t="s">
        <v>15</v>
      </c>
      <c r="B99" s="2" t="s">
        <v>296</v>
      </c>
      <c r="C99" s="2" t="s">
        <v>297</v>
      </c>
      <c r="D99" s="2" t="s">
        <v>18</v>
      </c>
      <c r="E99" s="2" t="s">
        <v>298</v>
      </c>
      <c r="F99" s="2" t="s">
        <v>11</v>
      </c>
      <c r="G99" s="2" t="s">
        <v>298</v>
      </c>
      <c r="H99" s="2" t="s">
        <v>297</v>
      </c>
      <c r="J99" s="2" t="s">
        <v>1098</v>
      </c>
      <c r="K99" s="2" t="s">
        <v>1098</v>
      </c>
      <c r="L99" s="2" t="s">
        <v>1091</v>
      </c>
      <c r="M99" t="str">
        <f t="shared" si="1"/>
        <v>BELÉN DE LOS ANDAQUÍESCAQUETÁ</v>
      </c>
    </row>
    <row r="100" spans="1:13" ht="45">
      <c r="A100" s="2" t="s">
        <v>15</v>
      </c>
      <c r="B100" s="2" t="s">
        <v>299</v>
      </c>
      <c r="C100" s="2" t="s">
        <v>300</v>
      </c>
      <c r="D100" s="2" t="s">
        <v>18</v>
      </c>
      <c r="E100" s="2" t="s">
        <v>301</v>
      </c>
      <c r="F100" s="2" t="s">
        <v>11</v>
      </c>
      <c r="G100" s="2" t="s">
        <v>301</v>
      </c>
      <c r="H100" s="2" t="s">
        <v>300</v>
      </c>
      <c r="J100" s="2" t="s">
        <v>2648</v>
      </c>
      <c r="K100" s="2" t="s">
        <v>2648</v>
      </c>
      <c r="L100" s="2" t="s">
        <v>1066</v>
      </c>
      <c r="M100" t="str">
        <f t="shared" si="1"/>
        <v>BELÉN DE UMBRÍARISARALDA</v>
      </c>
    </row>
    <row r="101" spans="1:13" ht="45">
      <c r="A101" s="2" t="s">
        <v>15</v>
      </c>
      <c r="B101" s="2" t="s">
        <v>302</v>
      </c>
      <c r="C101" s="2" t="s">
        <v>303</v>
      </c>
      <c r="D101" s="2" t="s">
        <v>18</v>
      </c>
      <c r="E101" s="2" t="s">
        <v>304</v>
      </c>
      <c r="F101" s="2" t="s">
        <v>11</v>
      </c>
      <c r="G101" s="2" t="s">
        <v>304</v>
      </c>
      <c r="H101" s="2" t="s">
        <v>303</v>
      </c>
      <c r="J101" s="2" t="s">
        <v>73</v>
      </c>
      <c r="K101" s="2" t="s">
        <v>73</v>
      </c>
      <c r="L101" s="2" t="s">
        <v>18</v>
      </c>
      <c r="M101" t="str">
        <f t="shared" si="1"/>
        <v>BELLOANTIOQUIA</v>
      </c>
    </row>
    <row r="102" spans="1:13" ht="45">
      <c r="A102" s="2" t="s">
        <v>15</v>
      </c>
      <c r="B102" s="2" t="s">
        <v>305</v>
      </c>
      <c r="C102" s="2" t="s">
        <v>306</v>
      </c>
      <c r="D102" s="2" t="s">
        <v>18</v>
      </c>
      <c r="E102" s="2" t="s">
        <v>307</v>
      </c>
      <c r="F102" s="2" t="s">
        <v>11</v>
      </c>
      <c r="G102" s="2" t="s">
        <v>307</v>
      </c>
      <c r="H102" s="2" t="s">
        <v>306</v>
      </c>
      <c r="J102" s="2" t="s">
        <v>70</v>
      </c>
      <c r="K102" s="2" t="s">
        <v>70</v>
      </c>
      <c r="L102" s="2" t="s">
        <v>18</v>
      </c>
      <c r="M102" t="str">
        <f t="shared" si="1"/>
        <v>BELMIRAANTIOQUIA</v>
      </c>
    </row>
    <row r="103" spans="1:13" ht="45">
      <c r="A103" s="2" t="s">
        <v>15</v>
      </c>
      <c r="B103" s="2" t="s">
        <v>308</v>
      </c>
      <c r="C103" s="2" t="s">
        <v>309</v>
      </c>
      <c r="D103" s="2" t="s">
        <v>18</v>
      </c>
      <c r="E103" s="2" t="s">
        <v>310</v>
      </c>
      <c r="F103" s="2" t="s">
        <v>11</v>
      </c>
      <c r="G103" s="2" t="s">
        <v>310</v>
      </c>
      <c r="H103" s="2" t="s">
        <v>309</v>
      </c>
      <c r="J103" s="2" t="s">
        <v>1594</v>
      </c>
      <c r="K103" s="2" t="s">
        <v>1594</v>
      </c>
      <c r="L103" s="2" t="s">
        <v>1575</v>
      </c>
      <c r="M103" t="str">
        <f t="shared" si="1"/>
        <v>BELTRÁNCUNDINAMARCA</v>
      </c>
    </row>
    <row r="104" spans="1:13" ht="45">
      <c r="A104" s="2" t="s">
        <v>15</v>
      </c>
      <c r="B104" s="2" t="s">
        <v>311</v>
      </c>
      <c r="C104" s="2" t="s">
        <v>312</v>
      </c>
      <c r="D104" s="2" t="s">
        <v>18</v>
      </c>
      <c r="E104" s="2" t="s">
        <v>313</v>
      </c>
      <c r="F104" s="2" t="s">
        <v>11</v>
      </c>
      <c r="G104" s="2" t="s">
        <v>313</v>
      </c>
      <c r="H104" s="2" t="s">
        <v>312</v>
      </c>
      <c r="J104" s="2" t="s">
        <v>658</v>
      </c>
      <c r="K104" s="2" t="s">
        <v>658</v>
      </c>
      <c r="L104" s="2" t="s">
        <v>642</v>
      </c>
      <c r="M104" t="str">
        <f t="shared" si="1"/>
        <v>BERBEOBOYACÁ</v>
      </c>
    </row>
    <row r="105" spans="1:13" ht="45">
      <c r="A105" s="2" t="s">
        <v>15</v>
      </c>
      <c r="B105" s="2" t="s">
        <v>314</v>
      </c>
      <c r="C105" s="2" t="s">
        <v>315</v>
      </c>
      <c r="D105" s="2" t="s">
        <v>18</v>
      </c>
      <c r="E105" s="2" t="s">
        <v>316</v>
      </c>
      <c r="F105" s="2" t="s">
        <v>11</v>
      </c>
      <c r="G105" s="2" t="s">
        <v>316</v>
      </c>
      <c r="H105" s="2" t="s">
        <v>315</v>
      </c>
      <c r="J105" s="2" t="s">
        <v>76</v>
      </c>
      <c r="K105" s="2" t="s">
        <v>76</v>
      </c>
      <c r="L105" s="2" t="s">
        <v>18</v>
      </c>
      <c r="M105" t="str">
        <f t="shared" si="1"/>
        <v>BETANIAANTIOQUIA</v>
      </c>
    </row>
    <row r="106" spans="1:13" ht="45">
      <c r="A106" s="2" t="s">
        <v>15</v>
      </c>
      <c r="B106" s="2" t="s">
        <v>317</v>
      </c>
      <c r="C106" s="2" t="s">
        <v>318</v>
      </c>
      <c r="D106" s="2" t="s">
        <v>18</v>
      </c>
      <c r="E106" s="2" t="s">
        <v>319</v>
      </c>
      <c r="F106" s="2" t="s">
        <v>11</v>
      </c>
      <c r="G106" s="2" t="s">
        <v>319</v>
      </c>
      <c r="H106" s="2" t="s">
        <v>318</v>
      </c>
      <c r="J106" s="2" t="s">
        <v>661</v>
      </c>
      <c r="K106" s="2" t="s">
        <v>661</v>
      </c>
      <c r="L106" s="2" t="s">
        <v>642</v>
      </c>
      <c r="M106" t="str">
        <f t="shared" si="1"/>
        <v>BETÉITIVABOYACÁ</v>
      </c>
    </row>
    <row r="107" spans="1:13" ht="45">
      <c r="A107" s="2" t="s">
        <v>15</v>
      </c>
      <c r="B107" s="2" t="s">
        <v>47</v>
      </c>
      <c r="C107" s="2" t="s">
        <v>48</v>
      </c>
      <c r="D107" s="2" t="s">
        <v>18</v>
      </c>
      <c r="E107" s="2" t="s">
        <v>49</v>
      </c>
      <c r="F107" s="2" t="s">
        <v>11</v>
      </c>
      <c r="G107" s="2" t="s">
        <v>49</v>
      </c>
      <c r="H107" s="2" t="s">
        <v>48</v>
      </c>
      <c r="J107" s="2" t="s">
        <v>79</v>
      </c>
      <c r="K107" s="2" t="s">
        <v>79</v>
      </c>
      <c r="L107" s="2" t="s">
        <v>18</v>
      </c>
      <c r="M107" t="str">
        <f t="shared" si="1"/>
        <v>BETULIAANTIOQUIA</v>
      </c>
    </row>
    <row r="108" spans="1:13" ht="45">
      <c r="A108" s="2" t="s">
        <v>15</v>
      </c>
      <c r="B108" s="2" t="s">
        <v>320</v>
      </c>
      <c r="C108" s="2" t="s">
        <v>321</v>
      </c>
      <c r="D108" s="2" t="s">
        <v>18</v>
      </c>
      <c r="E108" s="2" t="s">
        <v>322</v>
      </c>
      <c r="F108" s="2" t="s">
        <v>11</v>
      </c>
      <c r="G108" s="2" t="s">
        <v>322</v>
      </c>
      <c r="H108" s="2" t="s">
        <v>321</v>
      </c>
      <c r="J108" s="2" t="s">
        <v>79</v>
      </c>
      <c r="K108" s="2" t="s">
        <v>79</v>
      </c>
      <c r="L108" s="2" t="s">
        <v>2682</v>
      </c>
      <c r="M108" t="str">
        <f t="shared" si="1"/>
        <v>BETULIASANTANDER</v>
      </c>
    </row>
    <row r="109" spans="1:13" ht="45">
      <c r="A109" s="2" t="s">
        <v>15</v>
      </c>
      <c r="B109" s="2" t="s">
        <v>323</v>
      </c>
      <c r="C109" s="2" t="s">
        <v>324</v>
      </c>
      <c r="D109" s="2" t="s">
        <v>18</v>
      </c>
      <c r="E109" s="2" t="s">
        <v>325</v>
      </c>
      <c r="F109" s="2" t="s">
        <v>11</v>
      </c>
      <c r="G109" s="2" t="s">
        <v>325</v>
      </c>
      <c r="H109" s="2" t="s">
        <v>324</v>
      </c>
      <c r="J109" s="2" t="s">
        <v>1597</v>
      </c>
      <c r="K109" s="2" t="s">
        <v>1597</v>
      </c>
      <c r="L109" s="2" t="s">
        <v>1575</v>
      </c>
      <c r="M109" t="str">
        <f t="shared" si="1"/>
        <v>BITUIMACUNDINAMARCA</v>
      </c>
    </row>
    <row r="110" spans="1:13" ht="45">
      <c r="A110" s="2" t="s">
        <v>15</v>
      </c>
      <c r="B110" s="2" t="s">
        <v>329</v>
      </c>
      <c r="C110" s="2" t="s">
        <v>330</v>
      </c>
      <c r="D110" s="2" t="s">
        <v>18</v>
      </c>
      <c r="E110" s="2" t="s">
        <v>331</v>
      </c>
      <c r="F110" s="2" t="s">
        <v>11</v>
      </c>
      <c r="G110" s="2" t="s">
        <v>331</v>
      </c>
      <c r="H110" s="2" t="s">
        <v>330</v>
      </c>
      <c r="J110" s="2" t="s">
        <v>664</v>
      </c>
      <c r="K110" s="2" t="s">
        <v>664</v>
      </c>
      <c r="L110" s="2" t="s">
        <v>642</v>
      </c>
      <c r="M110" t="str">
        <f t="shared" si="1"/>
        <v>BOAVITABOYACÁ</v>
      </c>
    </row>
    <row r="111" spans="1:13" ht="45">
      <c r="A111" s="2" t="s">
        <v>15</v>
      </c>
      <c r="B111" s="2" t="s">
        <v>332</v>
      </c>
      <c r="C111" s="2" t="s">
        <v>333</v>
      </c>
      <c r="D111" s="2" t="s">
        <v>18</v>
      </c>
      <c r="E111" s="2" t="s">
        <v>334</v>
      </c>
      <c r="F111" s="2" t="s">
        <v>11</v>
      </c>
      <c r="G111" s="2" t="s">
        <v>334</v>
      </c>
      <c r="H111" s="2" t="s">
        <v>333</v>
      </c>
      <c r="J111" s="2" t="s">
        <v>2458</v>
      </c>
      <c r="K111" s="2" t="s">
        <v>2458</v>
      </c>
      <c r="L111" s="2" t="s">
        <v>2448</v>
      </c>
      <c r="M111" t="str">
        <f t="shared" si="1"/>
        <v>BOCHALEMANORTE DE SANTANDER</v>
      </c>
    </row>
    <row r="112" spans="1:13" ht="45">
      <c r="A112" s="2" t="s">
        <v>15</v>
      </c>
      <c r="B112" s="2" t="s">
        <v>335</v>
      </c>
      <c r="C112" s="2" t="s">
        <v>336</v>
      </c>
      <c r="D112" s="2" t="s">
        <v>18</v>
      </c>
      <c r="E112" s="2" t="s">
        <v>337</v>
      </c>
      <c r="F112" s="2" t="s">
        <v>11</v>
      </c>
      <c r="G112" s="2" t="s">
        <v>337</v>
      </c>
      <c r="H112" s="2" t="s">
        <v>336</v>
      </c>
      <c r="J112" s="2" t="s">
        <v>497</v>
      </c>
      <c r="K112" s="78" t="s">
        <v>3383</v>
      </c>
      <c r="L112" s="78" t="s">
        <v>3383</v>
      </c>
      <c r="M112" t="str">
        <f t="shared" si="1"/>
        <v>BOGOTABOGOTA</v>
      </c>
    </row>
    <row r="113" spans="1:13" ht="45">
      <c r="A113" s="2" t="s">
        <v>15</v>
      </c>
      <c r="B113" s="2" t="s">
        <v>338</v>
      </c>
      <c r="C113" s="2" t="s">
        <v>339</v>
      </c>
      <c r="D113" s="2" t="s">
        <v>18</v>
      </c>
      <c r="E113" s="2" t="s">
        <v>340</v>
      </c>
      <c r="F113" s="2" t="s">
        <v>11</v>
      </c>
      <c r="G113" s="2" t="s">
        <v>340</v>
      </c>
      <c r="H113" s="2" t="s">
        <v>339</v>
      </c>
      <c r="J113" s="2" t="s">
        <v>1600</v>
      </c>
      <c r="K113" s="2" t="s">
        <v>1600</v>
      </c>
      <c r="L113" s="2" t="s">
        <v>1575</v>
      </c>
      <c r="M113" t="str">
        <f t="shared" si="1"/>
        <v>BOJACÁCUNDINAMARCA</v>
      </c>
    </row>
    <row r="114" spans="1:13" ht="45">
      <c r="A114" s="2" t="s">
        <v>15</v>
      </c>
      <c r="B114" s="2" t="s">
        <v>341</v>
      </c>
      <c r="C114" s="2" t="s">
        <v>342</v>
      </c>
      <c r="D114" s="2" t="s">
        <v>18</v>
      </c>
      <c r="E114" s="2" t="s">
        <v>343</v>
      </c>
      <c r="F114" s="2" t="s">
        <v>11</v>
      </c>
      <c r="G114" s="2" t="s">
        <v>343</v>
      </c>
      <c r="H114" s="2" t="s">
        <v>342</v>
      </c>
      <c r="J114" s="2" t="s">
        <v>1417</v>
      </c>
      <c r="K114" s="2" t="s">
        <v>1417</v>
      </c>
      <c r="L114" s="2" t="s">
        <v>1395</v>
      </c>
      <c r="M114" t="str">
        <f t="shared" si="1"/>
        <v>BOJAYÁCHOCÓ</v>
      </c>
    </row>
    <row r="115" spans="1:13" ht="45">
      <c r="A115" s="2" t="s">
        <v>15</v>
      </c>
      <c r="B115" s="2" t="s">
        <v>344</v>
      </c>
      <c r="C115" s="2" t="s">
        <v>345</v>
      </c>
      <c r="D115" s="2" t="s">
        <v>18</v>
      </c>
      <c r="E115" s="2" t="s">
        <v>346</v>
      </c>
      <c r="F115" s="2" t="s">
        <v>11</v>
      </c>
      <c r="G115" s="2" t="s">
        <v>346</v>
      </c>
      <c r="H115" s="2" t="s">
        <v>345</v>
      </c>
      <c r="J115" s="2" t="s">
        <v>501</v>
      </c>
      <c r="K115" s="2" t="s">
        <v>501</v>
      </c>
      <c r="L115" s="2" t="s">
        <v>1196</v>
      </c>
      <c r="M115" t="str">
        <f t="shared" si="1"/>
        <v>BOLÍVARCAUCA</v>
      </c>
    </row>
    <row r="116" spans="1:13" ht="45">
      <c r="A116" s="2" t="s">
        <v>15</v>
      </c>
      <c r="B116" s="2" t="s">
        <v>347</v>
      </c>
      <c r="C116" s="2" t="s">
        <v>348</v>
      </c>
      <c r="D116" s="2" t="s">
        <v>18</v>
      </c>
      <c r="E116" s="2" t="s">
        <v>349</v>
      </c>
      <c r="F116" s="2" t="s">
        <v>11</v>
      </c>
      <c r="G116" s="2" t="s">
        <v>349</v>
      </c>
      <c r="H116" s="2" t="s">
        <v>348</v>
      </c>
      <c r="J116" s="2" t="s">
        <v>501</v>
      </c>
      <c r="K116" s="2" t="s">
        <v>501</v>
      </c>
      <c r="L116" s="2" t="s">
        <v>2682</v>
      </c>
      <c r="M116" t="str">
        <f t="shared" si="1"/>
        <v>BOLÍVARSANTANDER</v>
      </c>
    </row>
    <row r="117" spans="1:13" ht="45">
      <c r="A117" s="2" t="s">
        <v>15</v>
      </c>
      <c r="B117" s="2" t="s">
        <v>350</v>
      </c>
      <c r="C117" s="2" t="s">
        <v>351</v>
      </c>
      <c r="D117" s="2" t="s">
        <v>18</v>
      </c>
      <c r="E117" s="2" t="s">
        <v>352</v>
      </c>
      <c r="F117" s="2" t="s">
        <v>11</v>
      </c>
      <c r="G117" s="2" t="s">
        <v>352</v>
      </c>
      <c r="H117" s="2" t="s">
        <v>351</v>
      </c>
      <c r="J117" s="2" t="s">
        <v>501</v>
      </c>
      <c r="K117" s="2" t="s">
        <v>501</v>
      </c>
      <c r="L117" s="2" t="s">
        <v>3146</v>
      </c>
      <c r="M117" t="str">
        <f t="shared" si="1"/>
        <v>BOLÍVARVALLE DEL CAUCA</v>
      </c>
    </row>
    <row r="118" spans="1:13" ht="45">
      <c r="A118" s="2" t="s">
        <v>15</v>
      </c>
      <c r="B118" s="2" t="s">
        <v>353</v>
      </c>
      <c r="C118" s="2" t="s">
        <v>354</v>
      </c>
      <c r="D118" s="2" t="s">
        <v>18</v>
      </c>
      <c r="E118" s="2" t="s">
        <v>355</v>
      </c>
      <c r="F118" s="2" t="s">
        <v>11</v>
      </c>
      <c r="G118" s="2" t="s">
        <v>355</v>
      </c>
      <c r="H118" s="2" t="s">
        <v>354</v>
      </c>
      <c r="J118" s="2" t="s">
        <v>1334</v>
      </c>
      <c r="K118" s="2" t="s">
        <v>1334</v>
      </c>
      <c r="L118" s="2" t="s">
        <v>1318</v>
      </c>
      <c r="M118" t="str">
        <f t="shared" si="1"/>
        <v>BOSCONIACESAR</v>
      </c>
    </row>
    <row r="119" spans="1:13" ht="45">
      <c r="A119" s="2" t="s">
        <v>15</v>
      </c>
      <c r="B119" s="2" t="s">
        <v>356</v>
      </c>
      <c r="C119" s="2" t="s">
        <v>357</v>
      </c>
      <c r="D119" s="2" t="s">
        <v>18</v>
      </c>
      <c r="E119" s="2" t="s">
        <v>358</v>
      </c>
      <c r="F119" s="2" t="s">
        <v>11</v>
      </c>
      <c r="G119" s="2" t="s">
        <v>358</v>
      </c>
      <c r="H119" s="2" t="s">
        <v>357</v>
      </c>
      <c r="J119" s="2" t="s">
        <v>642</v>
      </c>
      <c r="K119" s="2" t="s">
        <v>642</v>
      </c>
      <c r="L119" s="2" t="s">
        <v>642</v>
      </c>
      <c r="M119" t="str">
        <f t="shared" si="1"/>
        <v>BOYACÁBOYACÁ</v>
      </c>
    </row>
    <row r="120" spans="1:13" ht="45">
      <c r="A120" s="2" t="s">
        <v>15</v>
      </c>
      <c r="B120" s="2" t="s">
        <v>359</v>
      </c>
      <c r="C120" s="2" t="s">
        <v>360</v>
      </c>
      <c r="D120" s="2" t="s">
        <v>18</v>
      </c>
      <c r="E120" s="2" t="s">
        <v>361</v>
      </c>
      <c r="F120" s="2" t="s">
        <v>11</v>
      </c>
      <c r="G120" s="2" t="s">
        <v>361</v>
      </c>
      <c r="H120" s="2" t="s">
        <v>360</v>
      </c>
      <c r="J120" s="2" t="s">
        <v>85</v>
      </c>
      <c r="K120" s="2" t="s">
        <v>85</v>
      </c>
      <c r="L120" s="2" t="s">
        <v>18</v>
      </c>
      <c r="M120" t="str">
        <f t="shared" si="1"/>
        <v>BRICEÑOANTIOQUIA</v>
      </c>
    </row>
    <row r="121" spans="1:13" ht="45">
      <c r="A121" s="2" t="s">
        <v>15</v>
      </c>
      <c r="B121" s="2" t="s">
        <v>362</v>
      </c>
      <c r="C121" s="2" t="s">
        <v>363</v>
      </c>
      <c r="D121" s="2" t="s">
        <v>18</v>
      </c>
      <c r="E121" s="2" t="s">
        <v>364</v>
      </c>
      <c r="F121" s="2" t="s">
        <v>11</v>
      </c>
      <c r="G121" s="2" t="s">
        <v>364</v>
      </c>
      <c r="H121" s="2" t="s">
        <v>363</v>
      </c>
      <c r="J121" s="2" t="s">
        <v>85</v>
      </c>
      <c r="K121" s="2" t="s">
        <v>85</v>
      </c>
      <c r="L121" s="2" t="s">
        <v>642</v>
      </c>
      <c r="M121" t="str">
        <f t="shared" si="1"/>
        <v>BRICEÑOBOYACÁ</v>
      </c>
    </row>
    <row r="122" spans="1:13" ht="45">
      <c r="A122" s="2" t="s">
        <v>15</v>
      </c>
      <c r="B122" s="2" t="s">
        <v>365</v>
      </c>
      <c r="C122" s="2" t="s">
        <v>366</v>
      </c>
      <c r="D122" s="2" t="s">
        <v>18</v>
      </c>
      <c r="E122" s="2" t="s">
        <v>367</v>
      </c>
      <c r="F122" s="2" t="s">
        <v>11</v>
      </c>
      <c r="G122" s="2" t="s">
        <v>367</v>
      </c>
      <c r="H122" s="2" t="s">
        <v>366</v>
      </c>
      <c r="J122" s="2" t="s">
        <v>2683</v>
      </c>
      <c r="K122" s="2" t="s">
        <v>2683</v>
      </c>
      <c r="L122" s="2" t="s">
        <v>2682</v>
      </c>
      <c r="M122" t="str">
        <f t="shared" si="1"/>
        <v>BUCARAMANGASANTANDER</v>
      </c>
    </row>
    <row r="123" spans="1:13" ht="45">
      <c r="A123" s="2" t="s">
        <v>15</v>
      </c>
      <c r="B123" s="2" t="s">
        <v>368</v>
      </c>
      <c r="C123" s="2" t="s">
        <v>369</v>
      </c>
      <c r="D123" s="2" t="s">
        <v>18</v>
      </c>
      <c r="E123" s="2" t="s">
        <v>370</v>
      </c>
      <c r="F123" s="2" t="s">
        <v>11</v>
      </c>
      <c r="G123" s="2" t="s">
        <v>370</v>
      </c>
      <c r="H123" s="2" t="s">
        <v>369</v>
      </c>
      <c r="J123" s="2" t="s">
        <v>2461</v>
      </c>
      <c r="K123" s="2" t="s">
        <v>2461</v>
      </c>
      <c r="L123" s="2" t="s">
        <v>2448</v>
      </c>
      <c r="M123" t="str">
        <f t="shared" si="1"/>
        <v>BUCARASICANORTE DE SANTANDER</v>
      </c>
    </row>
    <row r="124" spans="1:13" ht="45">
      <c r="A124" s="2" t="s">
        <v>15</v>
      </c>
      <c r="B124" s="2" t="s">
        <v>371</v>
      </c>
      <c r="C124" s="2" t="s">
        <v>372</v>
      </c>
      <c r="D124" s="2" t="s">
        <v>18</v>
      </c>
      <c r="E124" s="2" t="s">
        <v>373</v>
      </c>
      <c r="F124" s="2" t="s">
        <v>11</v>
      </c>
      <c r="G124" s="2" t="s">
        <v>373</v>
      </c>
      <c r="H124" s="2" t="s">
        <v>372</v>
      </c>
      <c r="J124" s="2" t="s">
        <v>3163</v>
      </c>
      <c r="K124" s="2" t="s">
        <v>3163</v>
      </c>
      <c r="L124" s="2" t="s">
        <v>3146</v>
      </c>
      <c r="M124" t="str">
        <f t="shared" si="1"/>
        <v>BUENAVENTURAVALLE DEL CAUCA</v>
      </c>
    </row>
    <row r="125" spans="1:13" ht="45">
      <c r="A125" s="2" t="s">
        <v>15</v>
      </c>
      <c r="B125" s="2" t="s">
        <v>374</v>
      </c>
      <c r="C125" s="2" t="s">
        <v>375</v>
      </c>
      <c r="D125" s="2" t="s">
        <v>18</v>
      </c>
      <c r="E125" s="2" t="s">
        <v>376</v>
      </c>
      <c r="F125" s="2" t="s">
        <v>11</v>
      </c>
      <c r="G125" s="2" t="s">
        <v>376</v>
      </c>
      <c r="H125" s="2" t="s">
        <v>375</v>
      </c>
      <c r="J125" s="2" t="s">
        <v>671</v>
      </c>
      <c r="K125" s="2" t="s">
        <v>671</v>
      </c>
      <c r="L125" s="2" t="s">
        <v>642</v>
      </c>
      <c r="M125" t="str">
        <f t="shared" si="1"/>
        <v>BUENAVISTABOYACÁ</v>
      </c>
    </row>
    <row r="126" spans="1:13" ht="45">
      <c r="A126" s="2" t="s">
        <v>15</v>
      </c>
      <c r="B126" s="2" t="s">
        <v>377</v>
      </c>
      <c r="C126" s="2" t="s">
        <v>378</v>
      </c>
      <c r="D126" s="2" t="s">
        <v>18</v>
      </c>
      <c r="E126" s="2" t="s">
        <v>379</v>
      </c>
      <c r="F126" s="2" t="s">
        <v>11</v>
      </c>
      <c r="G126" s="2" t="s">
        <v>379</v>
      </c>
      <c r="H126" s="2" t="s">
        <v>378</v>
      </c>
      <c r="J126" s="2" t="s">
        <v>671</v>
      </c>
      <c r="K126" s="2" t="s">
        <v>671</v>
      </c>
      <c r="L126" s="2" t="s">
        <v>532</v>
      </c>
      <c r="M126" t="str">
        <f t="shared" si="1"/>
        <v>BUENAVISTACÓRDOBA</v>
      </c>
    </row>
    <row r="127" spans="1:13" ht="45">
      <c r="A127" s="2" t="s">
        <v>15</v>
      </c>
      <c r="B127" s="2" t="s">
        <v>380</v>
      </c>
      <c r="C127" s="2" t="s">
        <v>381</v>
      </c>
      <c r="D127" s="2" t="s">
        <v>18</v>
      </c>
      <c r="E127" s="2" t="s">
        <v>382</v>
      </c>
      <c r="F127" s="2" t="s">
        <v>11</v>
      </c>
      <c r="G127" s="2" t="s">
        <v>382</v>
      </c>
      <c r="H127" s="2" t="s">
        <v>381</v>
      </c>
      <c r="J127" s="2" t="s">
        <v>671</v>
      </c>
      <c r="K127" s="2" t="s">
        <v>671</v>
      </c>
      <c r="L127" s="2" t="s">
        <v>2606</v>
      </c>
      <c r="M127" t="str">
        <f t="shared" si="1"/>
        <v>BUENAVISTAQUINDÍO</v>
      </c>
    </row>
    <row r="128" spans="1:13" ht="45">
      <c r="A128" s="2" t="s">
        <v>15</v>
      </c>
      <c r="B128" s="2" t="s">
        <v>383</v>
      </c>
      <c r="C128" s="2" t="s">
        <v>384</v>
      </c>
      <c r="D128" s="2" t="s">
        <v>18</v>
      </c>
      <c r="E128" s="2" t="s">
        <v>385</v>
      </c>
      <c r="F128" s="2" t="s">
        <v>11</v>
      </c>
      <c r="G128" s="2" t="s">
        <v>385</v>
      </c>
      <c r="H128" s="2" t="s">
        <v>384</v>
      </c>
      <c r="J128" s="2" t="s">
        <v>671</v>
      </c>
      <c r="K128" s="2" t="s">
        <v>671</v>
      </c>
      <c r="L128" s="2" t="s">
        <v>1299</v>
      </c>
      <c r="M128" t="str">
        <f t="shared" si="1"/>
        <v>BUENAVISTASUCRE</v>
      </c>
    </row>
    <row r="129" spans="1:13" ht="45">
      <c r="A129" s="2" t="s">
        <v>15</v>
      </c>
      <c r="B129" s="2" t="s">
        <v>386</v>
      </c>
      <c r="C129" s="2" t="s">
        <v>387</v>
      </c>
      <c r="D129" s="2" t="s">
        <v>18</v>
      </c>
      <c r="E129" s="2" t="s">
        <v>388</v>
      </c>
      <c r="F129" s="2" t="s">
        <v>11</v>
      </c>
      <c r="G129" s="2" t="s">
        <v>388</v>
      </c>
      <c r="H129" s="2" t="s">
        <v>387</v>
      </c>
      <c r="J129" s="2" t="s">
        <v>1210</v>
      </c>
      <c r="K129" s="2" t="s">
        <v>1210</v>
      </c>
      <c r="L129" s="2" t="s">
        <v>1196</v>
      </c>
      <c r="M129" t="str">
        <f t="shared" si="1"/>
        <v>BUENOS AIRESCAUCA</v>
      </c>
    </row>
    <row r="130" spans="1:13" ht="45">
      <c r="A130" s="2" t="s">
        <v>15</v>
      </c>
      <c r="B130" s="2" t="s">
        <v>389</v>
      </c>
      <c r="C130" s="2" t="s">
        <v>390</v>
      </c>
      <c r="D130" s="2" t="s">
        <v>18</v>
      </c>
      <c r="E130" s="2" t="s">
        <v>391</v>
      </c>
      <c r="F130" s="2" t="s">
        <v>11</v>
      </c>
      <c r="G130" s="2" t="s">
        <v>391</v>
      </c>
      <c r="H130" s="2" t="s">
        <v>390</v>
      </c>
      <c r="J130" s="2" t="s">
        <v>2285</v>
      </c>
      <c r="K130" s="2" t="s">
        <v>2285</v>
      </c>
      <c r="L130" s="2" t="s">
        <v>235</v>
      </c>
      <c r="M130" t="str">
        <f t="shared" si="1"/>
        <v>BUESACONARIÑO</v>
      </c>
    </row>
    <row r="131" spans="1:13" ht="45">
      <c r="A131" s="2" t="s">
        <v>392</v>
      </c>
      <c r="B131" s="2" t="s">
        <v>393</v>
      </c>
      <c r="C131" s="2" t="s">
        <v>394</v>
      </c>
      <c r="D131" s="2" t="s">
        <v>395</v>
      </c>
      <c r="E131" s="2" t="s">
        <v>395</v>
      </c>
      <c r="F131" s="2" t="s">
        <v>11</v>
      </c>
      <c r="G131" s="2" t="s">
        <v>395</v>
      </c>
      <c r="H131" s="2" t="s">
        <v>394</v>
      </c>
      <c r="J131" s="2" t="s">
        <v>3169</v>
      </c>
      <c r="K131" s="2" t="s">
        <v>3169</v>
      </c>
      <c r="L131" s="2" t="s">
        <v>3146</v>
      </c>
      <c r="M131" t="str">
        <f t="shared" si="1"/>
        <v>BUGALAGRANDEVALLE DEL CAUCA</v>
      </c>
    </row>
    <row r="132" spans="1:13" ht="45">
      <c r="A132" s="2" t="s">
        <v>392</v>
      </c>
      <c r="B132" s="2" t="s">
        <v>396</v>
      </c>
      <c r="C132" s="2" t="s">
        <v>397</v>
      </c>
      <c r="D132" s="2" t="s">
        <v>395</v>
      </c>
      <c r="E132" s="2" t="s">
        <v>398</v>
      </c>
      <c r="F132" s="2" t="s">
        <v>11</v>
      </c>
      <c r="G132" s="2" t="s">
        <v>398</v>
      </c>
      <c r="H132" s="2" t="s">
        <v>397</v>
      </c>
      <c r="J132" s="2" t="s">
        <v>88</v>
      </c>
      <c r="K132" s="2" t="s">
        <v>88</v>
      </c>
      <c r="L132" s="2" t="s">
        <v>18</v>
      </c>
      <c r="M132" t="str">
        <f t="shared" si="1"/>
        <v>BURITICÁANTIOQUIA</v>
      </c>
    </row>
    <row r="133" spans="1:13" ht="45">
      <c r="A133" s="2" t="s">
        <v>392</v>
      </c>
      <c r="B133" s="2" t="s">
        <v>399</v>
      </c>
      <c r="C133" s="2" t="s">
        <v>400</v>
      </c>
      <c r="D133" s="2" t="s">
        <v>395</v>
      </c>
      <c r="E133" s="2" t="s">
        <v>401</v>
      </c>
      <c r="F133" s="2" t="s">
        <v>11</v>
      </c>
      <c r="G133" s="2" t="s">
        <v>401</v>
      </c>
      <c r="H133" s="2" t="s">
        <v>400</v>
      </c>
      <c r="J133" s="2" t="s">
        <v>674</v>
      </c>
      <c r="K133" s="2" t="s">
        <v>674</v>
      </c>
      <c r="L133" s="2" t="s">
        <v>642</v>
      </c>
      <c r="M133" t="str">
        <f t="shared" ref="M133:M196" si="2">CONCATENATE(K133,L133)</f>
        <v>BUSBANZÁBOYACÁ</v>
      </c>
    </row>
    <row r="134" spans="1:13" ht="45">
      <c r="A134" s="2" t="s">
        <v>392</v>
      </c>
      <c r="B134" s="2" t="s">
        <v>402</v>
      </c>
      <c r="C134" s="2" t="s">
        <v>403</v>
      </c>
      <c r="D134" s="2" t="s">
        <v>395</v>
      </c>
      <c r="E134" s="2" t="s">
        <v>404</v>
      </c>
      <c r="F134" s="2" t="s">
        <v>11</v>
      </c>
      <c r="G134" s="2" t="s">
        <v>404</v>
      </c>
      <c r="H134" s="2" t="s">
        <v>403</v>
      </c>
      <c r="J134" s="2" t="s">
        <v>1603</v>
      </c>
      <c r="K134" s="2" t="s">
        <v>1603</v>
      </c>
      <c r="L134" s="2" t="s">
        <v>1575</v>
      </c>
      <c r="M134" t="str">
        <f t="shared" si="2"/>
        <v>CABRERACUNDINAMARCA</v>
      </c>
    </row>
    <row r="135" spans="1:13" ht="45">
      <c r="A135" s="2" t="s">
        <v>392</v>
      </c>
      <c r="B135" s="2" t="s">
        <v>405</v>
      </c>
      <c r="C135" s="2" t="s">
        <v>406</v>
      </c>
      <c r="D135" s="2" t="s">
        <v>395</v>
      </c>
      <c r="E135" s="2" t="s">
        <v>407</v>
      </c>
      <c r="F135" s="2" t="s">
        <v>11</v>
      </c>
      <c r="G135" s="2" t="s">
        <v>407</v>
      </c>
      <c r="H135" s="2" t="s">
        <v>406</v>
      </c>
      <c r="J135" s="2" t="s">
        <v>1603</v>
      </c>
      <c r="K135" s="2" t="s">
        <v>1603</v>
      </c>
      <c r="L135" s="2" t="s">
        <v>2682</v>
      </c>
      <c r="M135" t="str">
        <f t="shared" si="2"/>
        <v>CABRERASANTANDER</v>
      </c>
    </row>
    <row r="136" spans="1:13" ht="45">
      <c r="A136" s="2" t="s">
        <v>392</v>
      </c>
      <c r="B136" s="2" t="s">
        <v>408</v>
      </c>
      <c r="C136" s="2" t="s">
        <v>409</v>
      </c>
      <c r="D136" s="2" t="s">
        <v>395</v>
      </c>
      <c r="E136" s="2" t="s">
        <v>410</v>
      </c>
      <c r="F136" s="2" t="s">
        <v>11</v>
      </c>
      <c r="G136" s="2" t="s">
        <v>410</v>
      </c>
      <c r="H136" s="2" t="s">
        <v>409</v>
      </c>
      <c r="J136" s="2" t="s">
        <v>2191</v>
      </c>
      <c r="K136" s="2" t="s">
        <v>2191</v>
      </c>
      <c r="L136" s="2" t="s">
        <v>2181</v>
      </c>
      <c r="M136" t="str">
        <f t="shared" si="2"/>
        <v>CABUYAROMETA</v>
      </c>
    </row>
    <row r="137" spans="1:13" ht="45">
      <c r="A137" s="2" t="s">
        <v>392</v>
      </c>
      <c r="B137" s="2" t="s">
        <v>411</v>
      </c>
      <c r="C137" s="2" t="s">
        <v>412</v>
      </c>
      <c r="D137" s="2" t="s">
        <v>395</v>
      </c>
      <c r="E137" s="2" t="s">
        <v>413</v>
      </c>
      <c r="F137" s="2" t="s">
        <v>11</v>
      </c>
      <c r="G137" s="2" t="s">
        <v>413</v>
      </c>
      <c r="H137" s="2" t="s">
        <v>412</v>
      </c>
      <c r="J137" s="2" t="s">
        <v>91</v>
      </c>
      <c r="K137" s="2" t="s">
        <v>91</v>
      </c>
      <c r="L137" s="2" t="s">
        <v>18</v>
      </c>
      <c r="M137" t="str">
        <f t="shared" si="2"/>
        <v>CÁCERESANTIOQUIA</v>
      </c>
    </row>
    <row r="138" spans="1:13" ht="45">
      <c r="A138" s="2" t="s">
        <v>414</v>
      </c>
      <c r="B138" s="2" t="s">
        <v>419</v>
      </c>
      <c r="C138" s="2" t="s">
        <v>420</v>
      </c>
      <c r="D138" s="2" t="s">
        <v>417</v>
      </c>
      <c r="E138" s="2" t="s">
        <v>421</v>
      </c>
      <c r="F138" s="2" t="s">
        <v>11</v>
      </c>
      <c r="G138" s="2" t="s">
        <v>421</v>
      </c>
      <c r="H138" s="2" t="s">
        <v>420</v>
      </c>
      <c r="J138" s="2" t="s">
        <v>1606</v>
      </c>
      <c r="K138" s="2" t="s">
        <v>1606</v>
      </c>
      <c r="L138" s="2" t="s">
        <v>1575</v>
      </c>
      <c r="M138" t="str">
        <f t="shared" si="2"/>
        <v>CACHIPAYCUNDINAMARCA</v>
      </c>
    </row>
    <row r="139" spans="1:13" ht="45">
      <c r="A139" s="2" t="s">
        <v>414</v>
      </c>
      <c r="B139" s="2" t="s">
        <v>415</v>
      </c>
      <c r="C139" s="2" t="s">
        <v>416</v>
      </c>
      <c r="D139" s="2" t="s">
        <v>417</v>
      </c>
      <c r="E139" s="2" t="s">
        <v>418</v>
      </c>
      <c r="F139" s="2" t="s">
        <v>11</v>
      </c>
      <c r="G139" s="2" t="s">
        <v>418</v>
      </c>
      <c r="H139" s="2" t="s">
        <v>416</v>
      </c>
      <c r="J139" s="2" t="s">
        <v>2467</v>
      </c>
      <c r="K139" s="2" t="s">
        <v>2467</v>
      </c>
      <c r="L139" s="2" t="s">
        <v>2448</v>
      </c>
      <c r="M139" t="str">
        <f t="shared" si="2"/>
        <v>CÁCHIRANORTE DE SANTANDER</v>
      </c>
    </row>
    <row r="140" spans="1:13" ht="45">
      <c r="A140" s="2" t="s">
        <v>423</v>
      </c>
      <c r="B140" s="2" t="s">
        <v>428</v>
      </c>
      <c r="C140" s="2" t="s">
        <v>429</v>
      </c>
      <c r="D140" s="2" t="s">
        <v>426</v>
      </c>
      <c r="E140" s="2" t="s">
        <v>430</v>
      </c>
      <c r="F140" s="2" t="s">
        <v>11</v>
      </c>
      <c r="G140" s="2" t="s">
        <v>430</v>
      </c>
      <c r="H140" s="2" t="s">
        <v>429</v>
      </c>
      <c r="J140" s="2" t="s">
        <v>2464</v>
      </c>
      <c r="K140" s="2" t="s">
        <v>2464</v>
      </c>
      <c r="L140" s="2" t="s">
        <v>2448</v>
      </c>
      <c r="M140" t="str">
        <f t="shared" si="2"/>
        <v>CÁCOTANORTE DE SANTANDER</v>
      </c>
    </row>
    <row r="141" spans="1:13" ht="45">
      <c r="A141" s="2" t="s">
        <v>423</v>
      </c>
      <c r="B141" s="2" t="s">
        <v>424</v>
      </c>
      <c r="C141" s="2" t="s">
        <v>425</v>
      </c>
      <c r="D141" s="2" t="s">
        <v>426</v>
      </c>
      <c r="E141" s="2" t="s">
        <v>427</v>
      </c>
      <c r="F141" s="2" t="s">
        <v>11</v>
      </c>
      <c r="G141" s="2" t="s">
        <v>427</v>
      </c>
      <c r="H141" s="2" t="s">
        <v>425</v>
      </c>
      <c r="J141" s="2" t="s">
        <v>94</v>
      </c>
      <c r="K141" s="2" t="s">
        <v>94</v>
      </c>
      <c r="L141" s="2" t="s">
        <v>18</v>
      </c>
      <c r="M141" t="str">
        <f t="shared" si="2"/>
        <v>CAICEDOANTIOQUIA</v>
      </c>
    </row>
    <row r="142" spans="1:13" ht="45">
      <c r="A142" s="2" t="s">
        <v>423</v>
      </c>
      <c r="B142" s="2" t="s">
        <v>431</v>
      </c>
      <c r="C142" s="2" t="s">
        <v>432</v>
      </c>
      <c r="D142" s="2" t="s">
        <v>426</v>
      </c>
      <c r="E142" s="2" t="s">
        <v>433</v>
      </c>
      <c r="F142" s="2" t="s">
        <v>11</v>
      </c>
      <c r="G142" s="2" t="s">
        <v>433</v>
      </c>
      <c r="H142" s="2" t="s">
        <v>432</v>
      </c>
      <c r="J142" s="2" t="s">
        <v>3172</v>
      </c>
      <c r="K142" s="2" t="s">
        <v>3172</v>
      </c>
      <c r="L142" s="2" t="s">
        <v>3146</v>
      </c>
      <c r="M142" t="str">
        <f t="shared" si="2"/>
        <v>CAICEDONIAVALLE DEL CAUCA</v>
      </c>
    </row>
    <row r="143" spans="1:13" ht="45">
      <c r="A143" s="2" t="s">
        <v>423</v>
      </c>
      <c r="B143" s="2" t="s">
        <v>434</v>
      </c>
      <c r="C143" s="2" t="s">
        <v>435</v>
      </c>
      <c r="D143" s="2" t="s">
        <v>426</v>
      </c>
      <c r="E143" s="2" t="s">
        <v>436</v>
      </c>
      <c r="F143" s="2" t="s">
        <v>11</v>
      </c>
      <c r="G143" s="2" t="s">
        <v>436</v>
      </c>
      <c r="H143" s="2" t="s">
        <v>435</v>
      </c>
      <c r="J143" s="2" t="s">
        <v>2935</v>
      </c>
      <c r="K143" s="2" t="s">
        <v>2935</v>
      </c>
      <c r="L143" s="2" t="s">
        <v>1299</v>
      </c>
      <c r="M143" t="str">
        <f t="shared" si="2"/>
        <v>CAIMITOSUCRE</v>
      </c>
    </row>
    <row r="144" spans="1:13" ht="45">
      <c r="A144" s="2" t="s">
        <v>423</v>
      </c>
      <c r="B144" s="2" t="s">
        <v>437</v>
      </c>
      <c r="C144" s="2" t="s">
        <v>438</v>
      </c>
      <c r="D144" s="2" t="s">
        <v>426</v>
      </c>
      <c r="E144" s="2" t="s">
        <v>439</v>
      </c>
      <c r="F144" s="2" t="s">
        <v>11</v>
      </c>
      <c r="G144" s="2" t="s">
        <v>439</v>
      </c>
      <c r="H144" s="2" t="s">
        <v>438</v>
      </c>
      <c r="J144" s="2" t="s">
        <v>3028</v>
      </c>
      <c r="K144" s="2" t="s">
        <v>3028</v>
      </c>
      <c r="L144" s="2" t="s">
        <v>3006</v>
      </c>
      <c r="M144" t="str">
        <f t="shared" si="2"/>
        <v>CAJAMARCATOLIMA</v>
      </c>
    </row>
    <row r="145" spans="1:13" ht="45">
      <c r="A145" s="2" t="s">
        <v>423</v>
      </c>
      <c r="B145" s="2" t="s">
        <v>440</v>
      </c>
      <c r="C145" s="2" t="s">
        <v>441</v>
      </c>
      <c r="D145" s="2" t="s">
        <v>426</v>
      </c>
      <c r="E145" s="2" t="s">
        <v>442</v>
      </c>
      <c r="F145" s="2" t="s">
        <v>11</v>
      </c>
      <c r="G145" s="2" t="s">
        <v>442</v>
      </c>
      <c r="H145" s="2" t="s">
        <v>441</v>
      </c>
      <c r="J145" s="2" t="s">
        <v>1213</v>
      </c>
      <c r="K145" s="2" t="s">
        <v>1213</v>
      </c>
      <c r="L145" s="2" t="s">
        <v>1196</v>
      </c>
      <c r="M145" t="str">
        <f t="shared" si="2"/>
        <v>CAJIBÍOCAUCA</v>
      </c>
    </row>
    <row r="146" spans="1:13" ht="45">
      <c r="A146" s="2" t="s">
        <v>423</v>
      </c>
      <c r="B146" s="2" t="s">
        <v>443</v>
      </c>
      <c r="C146" s="2" t="s">
        <v>444</v>
      </c>
      <c r="D146" s="2" t="s">
        <v>426</v>
      </c>
      <c r="E146" s="2" t="s">
        <v>445</v>
      </c>
      <c r="F146" s="2" t="s">
        <v>11</v>
      </c>
      <c r="G146" s="2" t="s">
        <v>445</v>
      </c>
      <c r="H146" s="2" t="s">
        <v>444</v>
      </c>
      <c r="J146" s="2" t="s">
        <v>1609</v>
      </c>
      <c r="K146" s="2" t="s">
        <v>1609</v>
      </c>
      <c r="L146" s="2" t="s">
        <v>1575</v>
      </c>
      <c r="M146" t="str">
        <f t="shared" si="2"/>
        <v>CAJICÁCUNDINAMARCA</v>
      </c>
    </row>
    <row r="147" spans="1:13" ht="45">
      <c r="A147" s="2" t="s">
        <v>423</v>
      </c>
      <c r="B147" s="2" t="s">
        <v>446</v>
      </c>
      <c r="C147" s="2" t="s">
        <v>447</v>
      </c>
      <c r="D147" s="2" t="s">
        <v>426</v>
      </c>
      <c r="E147" s="2" t="s">
        <v>448</v>
      </c>
      <c r="F147" s="2" t="s">
        <v>11</v>
      </c>
      <c r="G147" s="2" t="s">
        <v>448</v>
      </c>
      <c r="H147" s="2" t="s">
        <v>447</v>
      </c>
      <c r="J147" s="2" t="s">
        <v>523</v>
      </c>
      <c r="K147" s="2" t="s">
        <v>523</v>
      </c>
      <c r="L147" s="2" t="s">
        <v>501</v>
      </c>
      <c r="M147" t="str">
        <f t="shared" si="2"/>
        <v>CALAMARBOLÍVAR</v>
      </c>
    </row>
    <row r="148" spans="1:13" ht="45">
      <c r="A148" s="2" t="s">
        <v>423</v>
      </c>
      <c r="B148" s="2" t="s">
        <v>449</v>
      </c>
      <c r="C148" s="2" t="s">
        <v>450</v>
      </c>
      <c r="D148" s="2" t="s">
        <v>426</v>
      </c>
      <c r="E148" s="2" t="s">
        <v>451</v>
      </c>
      <c r="F148" s="2" t="s">
        <v>11</v>
      </c>
      <c r="G148" s="2" t="s">
        <v>451</v>
      </c>
      <c r="H148" s="2" t="s">
        <v>450</v>
      </c>
      <c r="J148" s="2" t="s">
        <v>523</v>
      </c>
      <c r="K148" s="2" t="s">
        <v>523</v>
      </c>
      <c r="L148" s="2" t="s">
        <v>1924</v>
      </c>
      <c r="M148" t="str">
        <f t="shared" si="2"/>
        <v>CALAMARGUAVIARE</v>
      </c>
    </row>
    <row r="149" spans="1:13" ht="45">
      <c r="A149" s="2" t="s">
        <v>423</v>
      </c>
      <c r="B149" s="2" t="s">
        <v>452</v>
      </c>
      <c r="C149" s="2" t="s">
        <v>453</v>
      </c>
      <c r="D149" s="2" t="s">
        <v>426</v>
      </c>
      <c r="E149" s="2" t="s">
        <v>454</v>
      </c>
      <c r="F149" s="2" t="s">
        <v>11</v>
      </c>
      <c r="G149" s="2" t="s">
        <v>454</v>
      </c>
      <c r="H149" s="2" t="s">
        <v>453</v>
      </c>
      <c r="J149" s="2" t="s">
        <v>2611</v>
      </c>
      <c r="K149" s="2" t="s">
        <v>2611</v>
      </c>
      <c r="L149" s="2" t="s">
        <v>2606</v>
      </c>
      <c r="M149" t="str">
        <f t="shared" si="2"/>
        <v>CALARCÁQUINDÍO</v>
      </c>
    </row>
    <row r="150" spans="1:13" ht="45">
      <c r="A150" s="2" t="s">
        <v>423</v>
      </c>
      <c r="B150" s="2" t="s">
        <v>455</v>
      </c>
      <c r="C150" s="2" t="s">
        <v>456</v>
      </c>
      <c r="D150" s="2" t="s">
        <v>426</v>
      </c>
      <c r="E150" s="2" t="s">
        <v>457</v>
      </c>
      <c r="F150" s="2" t="s">
        <v>11</v>
      </c>
      <c r="G150" s="2" t="s">
        <v>457</v>
      </c>
      <c r="H150" s="2" t="s">
        <v>456</v>
      </c>
      <c r="J150" s="2" t="s">
        <v>97</v>
      </c>
      <c r="K150" s="2" t="s">
        <v>97</v>
      </c>
      <c r="L150" s="2" t="s">
        <v>18</v>
      </c>
      <c r="M150" t="str">
        <f t="shared" si="2"/>
        <v>CALDASANTIOQUIA</v>
      </c>
    </row>
    <row r="151" spans="1:13" ht="45">
      <c r="A151" s="2" t="s">
        <v>423</v>
      </c>
      <c r="B151" s="2" t="s">
        <v>458</v>
      </c>
      <c r="C151" s="2" t="s">
        <v>459</v>
      </c>
      <c r="D151" s="2" t="s">
        <v>426</v>
      </c>
      <c r="E151" s="2" t="s">
        <v>460</v>
      </c>
      <c r="F151" s="2" t="s">
        <v>11</v>
      </c>
      <c r="G151" s="2" t="s">
        <v>460</v>
      </c>
      <c r="H151" s="2" t="s">
        <v>459</v>
      </c>
      <c r="J151" s="2" t="s">
        <v>97</v>
      </c>
      <c r="K151" s="2" t="s">
        <v>97</v>
      </c>
      <c r="L151" s="2" t="s">
        <v>642</v>
      </c>
      <c r="M151" t="str">
        <f t="shared" si="2"/>
        <v>CALDASBOYACÁ</v>
      </c>
    </row>
    <row r="152" spans="1:13" ht="45">
      <c r="A152" s="2" t="s">
        <v>423</v>
      </c>
      <c r="B152" s="2" t="s">
        <v>461</v>
      </c>
      <c r="C152" s="2" t="s">
        <v>462</v>
      </c>
      <c r="D152" s="2" t="s">
        <v>426</v>
      </c>
      <c r="E152" s="2" t="s">
        <v>463</v>
      </c>
      <c r="F152" s="2" t="s">
        <v>11</v>
      </c>
      <c r="G152" s="2" t="s">
        <v>463</v>
      </c>
      <c r="H152" s="2" t="s">
        <v>462</v>
      </c>
      <c r="J152" s="2" t="s">
        <v>1216</v>
      </c>
      <c r="K152" s="2" t="s">
        <v>1216</v>
      </c>
      <c r="L152" s="2" t="s">
        <v>1196</v>
      </c>
      <c r="M152" t="str">
        <f t="shared" si="2"/>
        <v>CALDONOCAUCA</v>
      </c>
    </row>
    <row r="153" spans="1:13" ht="45">
      <c r="A153" s="2" t="s">
        <v>423</v>
      </c>
      <c r="B153" s="2" t="s">
        <v>464</v>
      </c>
      <c r="C153" s="2" t="s">
        <v>465</v>
      </c>
      <c r="D153" s="2" t="s">
        <v>426</v>
      </c>
      <c r="E153" s="2" t="s">
        <v>466</v>
      </c>
      <c r="F153" s="2" t="s">
        <v>11</v>
      </c>
      <c r="G153" s="2" t="s">
        <v>466</v>
      </c>
      <c r="H153" s="2" t="s">
        <v>465</v>
      </c>
      <c r="J153" s="2" t="s">
        <v>3147</v>
      </c>
      <c r="K153" s="2" t="s">
        <v>3147</v>
      </c>
      <c r="L153" s="2" t="s">
        <v>3146</v>
      </c>
      <c r="M153" t="str">
        <f t="shared" si="2"/>
        <v>CALIVALLE DEL CAUCA</v>
      </c>
    </row>
    <row r="154" spans="1:13" ht="45">
      <c r="A154" s="2" t="s">
        <v>423</v>
      </c>
      <c r="B154" s="2" t="s">
        <v>467</v>
      </c>
      <c r="C154" s="2" t="s">
        <v>468</v>
      </c>
      <c r="D154" s="2" t="s">
        <v>426</v>
      </c>
      <c r="E154" s="2" t="s">
        <v>469</v>
      </c>
      <c r="F154" s="2" t="s">
        <v>11</v>
      </c>
      <c r="G154" s="2" t="s">
        <v>469</v>
      </c>
      <c r="H154" s="2" t="s">
        <v>468</v>
      </c>
      <c r="J154" s="2" t="s">
        <v>2708</v>
      </c>
      <c r="K154" s="2" t="s">
        <v>2708</v>
      </c>
      <c r="L154" s="2" t="s">
        <v>2682</v>
      </c>
      <c r="M154" t="str">
        <f t="shared" si="2"/>
        <v>CALIFORNIASANTANDER</v>
      </c>
    </row>
    <row r="155" spans="1:13" ht="45">
      <c r="A155" s="2" t="s">
        <v>423</v>
      </c>
      <c r="B155" s="2" t="s">
        <v>470</v>
      </c>
      <c r="C155" s="2" t="s">
        <v>471</v>
      </c>
      <c r="D155" s="2" t="s">
        <v>426</v>
      </c>
      <c r="E155" s="2" t="s">
        <v>472</v>
      </c>
      <c r="F155" s="2" t="s">
        <v>11</v>
      </c>
      <c r="G155" s="2" t="s">
        <v>472</v>
      </c>
      <c r="H155" s="2" t="s">
        <v>471</v>
      </c>
      <c r="J155" s="2" t="s">
        <v>3175</v>
      </c>
      <c r="K155" s="2" t="s">
        <v>3175</v>
      </c>
      <c r="L155" s="2" t="s">
        <v>3146</v>
      </c>
      <c r="M155" t="str">
        <f t="shared" si="2"/>
        <v>CALIMAVALLE DEL CAUCA</v>
      </c>
    </row>
    <row r="156" spans="1:13" ht="45">
      <c r="A156" s="2" t="s">
        <v>423</v>
      </c>
      <c r="B156" s="2" t="s">
        <v>473</v>
      </c>
      <c r="C156" s="2" t="s">
        <v>474</v>
      </c>
      <c r="D156" s="2" t="s">
        <v>426</v>
      </c>
      <c r="E156" s="2" t="s">
        <v>274</v>
      </c>
      <c r="F156" s="2" t="s">
        <v>11</v>
      </c>
      <c r="G156" s="2" t="s">
        <v>274</v>
      </c>
      <c r="H156" s="2" t="s">
        <v>474</v>
      </c>
      <c r="J156" s="2" t="s">
        <v>1219</v>
      </c>
      <c r="K156" s="2" t="s">
        <v>1219</v>
      </c>
      <c r="L156" s="2" t="s">
        <v>1196</v>
      </c>
      <c r="M156" t="str">
        <f t="shared" si="2"/>
        <v>CALOTOCAUCA</v>
      </c>
    </row>
    <row r="157" spans="1:13" ht="45">
      <c r="A157" s="2" t="s">
        <v>423</v>
      </c>
      <c r="B157" s="2" t="s">
        <v>475</v>
      </c>
      <c r="C157" s="2" t="s">
        <v>476</v>
      </c>
      <c r="D157" s="2" t="s">
        <v>426</v>
      </c>
      <c r="E157" s="2" t="s">
        <v>477</v>
      </c>
      <c r="F157" s="2" t="s">
        <v>11</v>
      </c>
      <c r="G157" s="2" t="s">
        <v>477</v>
      </c>
      <c r="H157" s="2" t="s">
        <v>476</v>
      </c>
      <c r="J157" s="2" t="s">
        <v>100</v>
      </c>
      <c r="K157" s="2" t="s">
        <v>100</v>
      </c>
      <c r="L157" s="2" t="s">
        <v>18</v>
      </c>
      <c r="M157" t="str">
        <f t="shared" si="2"/>
        <v>CAMPAMENTOANTIOQUIA</v>
      </c>
    </row>
    <row r="158" spans="1:13" ht="45">
      <c r="A158" s="2" t="s">
        <v>423</v>
      </c>
      <c r="B158" s="2" t="s">
        <v>478</v>
      </c>
      <c r="C158" s="2" t="s">
        <v>479</v>
      </c>
      <c r="D158" s="2" t="s">
        <v>426</v>
      </c>
      <c r="E158" s="2" t="s">
        <v>480</v>
      </c>
      <c r="F158" s="2" t="s">
        <v>11</v>
      </c>
      <c r="G158" s="2" t="s">
        <v>480</v>
      </c>
      <c r="H158" s="2" t="s">
        <v>479</v>
      </c>
      <c r="J158" s="2" t="s">
        <v>433</v>
      </c>
      <c r="K158" s="2" t="s">
        <v>433</v>
      </c>
      <c r="L158" s="2" t="s">
        <v>426</v>
      </c>
      <c r="M158" t="str">
        <f t="shared" si="2"/>
        <v>CAMPO DE LA CRUZATLÁNTICO</v>
      </c>
    </row>
    <row r="159" spans="1:13" ht="45">
      <c r="A159" s="2" t="s">
        <v>423</v>
      </c>
      <c r="B159" s="2" t="s">
        <v>481</v>
      </c>
      <c r="C159" s="2" t="s">
        <v>482</v>
      </c>
      <c r="D159" s="2" t="s">
        <v>426</v>
      </c>
      <c r="E159" s="2" t="s">
        <v>483</v>
      </c>
      <c r="F159" s="2" t="s">
        <v>11</v>
      </c>
      <c r="G159" s="2" t="s">
        <v>483</v>
      </c>
      <c r="H159" s="2" t="s">
        <v>482</v>
      </c>
      <c r="J159" s="2" t="s">
        <v>1958</v>
      </c>
      <c r="K159" s="2" t="s">
        <v>1958</v>
      </c>
      <c r="L159" s="2" t="s">
        <v>1936</v>
      </c>
      <c r="M159" t="str">
        <f t="shared" si="2"/>
        <v>CAMPOALEGREHUILA</v>
      </c>
    </row>
    <row r="160" spans="1:13" ht="45">
      <c r="A160" s="2" t="s">
        <v>423</v>
      </c>
      <c r="B160" s="2" t="s">
        <v>484</v>
      </c>
      <c r="C160" s="2" t="s">
        <v>485</v>
      </c>
      <c r="D160" s="2" t="s">
        <v>426</v>
      </c>
      <c r="E160" s="2" t="s">
        <v>486</v>
      </c>
      <c r="F160" s="2" t="s">
        <v>11</v>
      </c>
      <c r="G160" s="2" t="s">
        <v>486</v>
      </c>
      <c r="H160" s="2" t="s">
        <v>485</v>
      </c>
      <c r="J160" s="2" t="s">
        <v>679</v>
      </c>
      <c r="K160" s="2" t="s">
        <v>679</v>
      </c>
      <c r="L160" s="2" t="s">
        <v>642</v>
      </c>
      <c r="M160" t="str">
        <f t="shared" si="2"/>
        <v>CAMPOHERMOSOBOYACÁ</v>
      </c>
    </row>
    <row r="161" spans="1:13" ht="45">
      <c r="A161" s="2" t="s">
        <v>423</v>
      </c>
      <c r="B161" s="2" t="s">
        <v>487</v>
      </c>
      <c r="C161" s="2" t="s">
        <v>488</v>
      </c>
      <c r="D161" s="2" t="s">
        <v>426</v>
      </c>
      <c r="E161" s="2" t="s">
        <v>489</v>
      </c>
      <c r="F161" s="2" t="s">
        <v>11</v>
      </c>
      <c r="G161" s="2" t="s">
        <v>489</v>
      </c>
      <c r="H161" s="2" t="s">
        <v>488</v>
      </c>
      <c r="J161" s="2" t="s">
        <v>1494</v>
      </c>
      <c r="K161" s="2" t="s">
        <v>1494</v>
      </c>
      <c r="L161" s="2" t="s">
        <v>532</v>
      </c>
      <c r="M161" t="str">
        <f t="shared" si="2"/>
        <v>CANALETECÓRDOBA</v>
      </c>
    </row>
    <row r="162" spans="1:13" ht="45">
      <c r="A162" s="2" t="s">
        <v>423</v>
      </c>
      <c r="B162" s="2" t="s">
        <v>490</v>
      </c>
      <c r="C162" s="2" t="s">
        <v>491</v>
      </c>
      <c r="D162" s="2" t="s">
        <v>426</v>
      </c>
      <c r="E162" s="2" t="s">
        <v>492</v>
      </c>
      <c r="F162" s="2" t="s">
        <v>11</v>
      </c>
      <c r="G162" s="2" t="s">
        <v>492</v>
      </c>
      <c r="H162" s="2" t="s">
        <v>491</v>
      </c>
      <c r="J162" s="2" t="s">
        <v>436</v>
      </c>
      <c r="K162" s="2" t="s">
        <v>436</v>
      </c>
      <c r="L162" s="2" t="s">
        <v>426</v>
      </c>
      <c r="M162" t="str">
        <f t="shared" si="2"/>
        <v>CANDELARIAATLÁNTICO</v>
      </c>
    </row>
    <row r="163" spans="1:13" ht="45">
      <c r="A163" s="2" t="s">
        <v>493</v>
      </c>
      <c r="B163" s="2" t="s">
        <v>494</v>
      </c>
      <c r="C163" s="2" t="s">
        <v>495</v>
      </c>
      <c r="D163" s="78" t="s">
        <v>3383</v>
      </c>
      <c r="E163" s="78" t="s">
        <v>3383</v>
      </c>
      <c r="F163" s="2" t="s">
        <v>11</v>
      </c>
      <c r="G163" s="78" t="s">
        <v>3383</v>
      </c>
      <c r="H163" s="2" t="s">
        <v>495</v>
      </c>
      <c r="J163" s="2" t="s">
        <v>436</v>
      </c>
      <c r="K163" s="2" t="s">
        <v>436</v>
      </c>
      <c r="L163" s="2" t="s">
        <v>3146</v>
      </c>
      <c r="M163" t="str">
        <f t="shared" si="2"/>
        <v>CANDELARIAVALLE DEL CAUCA</v>
      </c>
    </row>
    <row r="164" spans="1:13" ht="45">
      <c r="A164" s="2" t="s">
        <v>498</v>
      </c>
      <c r="B164" s="2" t="s">
        <v>503</v>
      </c>
      <c r="C164" s="2" t="s">
        <v>504</v>
      </c>
      <c r="D164" s="2" t="s">
        <v>501</v>
      </c>
      <c r="E164" s="2" t="s">
        <v>505</v>
      </c>
      <c r="F164" s="2" t="s">
        <v>11</v>
      </c>
      <c r="G164" s="2" t="s">
        <v>505</v>
      </c>
      <c r="H164" s="2" t="s">
        <v>504</v>
      </c>
      <c r="J164" s="2" t="s">
        <v>526</v>
      </c>
      <c r="K164" s="2" t="s">
        <v>526</v>
      </c>
      <c r="L164" s="2" t="s">
        <v>501</v>
      </c>
      <c r="M164" t="str">
        <f t="shared" si="2"/>
        <v>CANTAGALLOBOLÍVAR</v>
      </c>
    </row>
    <row r="165" spans="1:13" ht="45">
      <c r="A165" s="2" t="s">
        <v>498</v>
      </c>
      <c r="B165" s="2" t="s">
        <v>506</v>
      </c>
      <c r="C165" s="2" t="s">
        <v>507</v>
      </c>
      <c r="D165" s="2" t="s">
        <v>501</v>
      </c>
      <c r="E165" s="2" t="s">
        <v>508</v>
      </c>
      <c r="F165" s="2" t="s">
        <v>11</v>
      </c>
      <c r="G165" s="2" t="s">
        <v>508</v>
      </c>
      <c r="H165" s="2" t="s">
        <v>507</v>
      </c>
      <c r="J165" s="2" t="s">
        <v>103</v>
      </c>
      <c r="K165" s="2" t="s">
        <v>103</v>
      </c>
      <c r="L165" s="2" t="s">
        <v>18</v>
      </c>
      <c r="M165" t="str">
        <f t="shared" si="2"/>
        <v>CAÑASGORDASANTIOQUIA</v>
      </c>
    </row>
    <row r="166" spans="1:13" ht="45">
      <c r="A166" s="2" t="s">
        <v>498</v>
      </c>
      <c r="B166" s="2" t="s">
        <v>509</v>
      </c>
      <c r="C166" s="2" t="s">
        <v>510</v>
      </c>
      <c r="D166" s="2" t="s">
        <v>501</v>
      </c>
      <c r="E166" s="2" t="s">
        <v>511</v>
      </c>
      <c r="F166" s="2" t="s">
        <v>11</v>
      </c>
      <c r="G166" s="2" t="s">
        <v>511</v>
      </c>
      <c r="H166" s="2" t="s">
        <v>510</v>
      </c>
      <c r="J166" s="2" t="s">
        <v>1612</v>
      </c>
      <c r="K166" s="2" t="s">
        <v>1612</v>
      </c>
      <c r="L166" s="2" t="s">
        <v>1575</v>
      </c>
      <c r="M166" t="str">
        <f t="shared" si="2"/>
        <v>CAPARRAPÍCUNDINAMARCA</v>
      </c>
    </row>
    <row r="167" spans="1:13" ht="45">
      <c r="A167" s="2" t="s">
        <v>498</v>
      </c>
      <c r="B167" s="2" t="s">
        <v>512</v>
      </c>
      <c r="C167" s="2" t="s">
        <v>513</v>
      </c>
      <c r="D167" s="2" t="s">
        <v>501</v>
      </c>
      <c r="E167" s="2" t="s">
        <v>514</v>
      </c>
      <c r="F167" s="2" t="s">
        <v>11</v>
      </c>
      <c r="G167" s="2" t="s">
        <v>514</v>
      </c>
      <c r="H167" s="2" t="s">
        <v>513</v>
      </c>
      <c r="J167" s="2" t="s">
        <v>2711</v>
      </c>
      <c r="K167" s="2" t="s">
        <v>2711</v>
      </c>
      <c r="L167" s="2" t="s">
        <v>2682</v>
      </c>
      <c r="M167" t="str">
        <f t="shared" si="2"/>
        <v>CAPITANEJOSANTANDER</v>
      </c>
    </row>
    <row r="168" spans="1:13" ht="45">
      <c r="A168" s="2" t="s">
        <v>498</v>
      </c>
      <c r="B168" s="2" t="s">
        <v>515</v>
      </c>
      <c r="C168" s="2" t="s">
        <v>516</v>
      </c>
      <c r="D168" s="2" t="s">
        <v>501</v>
      </c>
      <c r="E168" s="2" t="s">
        <v>517</v>
      </c>
      <c r="F168" s="2" t="s">
        <v>11</v>
      </c>
      <c r="G168" s="2" t="s">
        <v>517</v>
      </c>
      <c r="H168" s="2" t="s">
        <v>516</v>
      </c>
      <c r="J168" s="2" t="s">
        <v>1615</v>
      </c>
      <c r="K168" s="2" t="s">
        <v>1615</v>
      </c>
      <c r="L168" s="2" t="s">
        <v>1575</v>
      </c>
      <c r="M168" t="str">
        <f t="shared" si="2"/>
        <v>CÁQUEZACUNDINAMARCA</v>
      </c>
    </row>
    <row r="169" spans="1:13" ht="45">
      <c r="A169" s="2" t="s">
        <v>498</v>
      </c>
      <c r="B169" s="2" t="s">
        <v>518</v>
      </c>
      <c r="C169" s="2" t="s">
        <v>519</v>
      </c>
      <c r="D169" s="2" t="s">
        <v>501</v>
      </c>
      <c r="E169" s="2" t="s">
        <v>520</v>
      </c>
      <c r="F169" s="2" t="s">
        <v>11</v>
      </c>
      <c r="G169" s="2" t="s">
        <v>520</v>
      </c>
      <c r="H169" s="2" t="s">
        <v>519</v>
      </c>
      <c r="J169" s="2" t="s">
        <v>106</v>
      </c>
      <c r="K169" s="2" t="s">
        <v>106</v>
      </c>
      <c r="L169" s="2" t="s">
        <v>18</v>
      </c>
      <c r="M169" t="str">
        <f t="shared" si="2"/>
        <v>CARACOLÍANTIOQUIA</v>
      </c>
    </row>
    <row r="170" spans="1:13" ht="45">
      <c r="A170" s="2" t="s">
        <v>498</v>
      </c>
      <c r="B170" s="2" t="s">
        <v>521</v>
      </c>
      <c r="C170" s="2" t="s">
        <v>522</v>
      </c>
      <c r="D170" s="2" t="s">
        <v>501</v>
      </c>
      <c r="E170" s="2" t="s">
        <v>523</v>
      </c>
      <c r="F170" s="2" t="s">
        <v>11</v>
      </c>
      <c r="G170" s="2" t="s">
        <v>523</v>
      </c>
      <c r="H170" s="2" t="s">
        <v>522</v>
      </c>
      <c r="J170" s="2" t="s">
        <v>109</v>
      </c>
      <c r="K170" s="2" t="s">
        <v>109</v>
      </c>
      <c r="L170" s="2" t="s">
        <v>18</v>
      </c>
      <c r="M170" t="str">
        <f t="shared" si="2"/>
        <v>CARAMANTAANTIOQUIA</v>
      </c>
    </row>
    <row r="171" spans="1:13" ht="45">
      <c r="A171" s="2" t="s">
        <v>498</v>
      </c>
      <c r="B171" s="2" t="s">
        <v>524</v>
      </c>
      <c r="C171" s="2" t="s">
        <v>525</v>
      </c>
      <c r="D171" s="2" t="s">
        <v>501</v>
      </c>
      <c r="E171" s="2" t="s">
        <v>526</v>
      </c>
      <c r="F171" s="2" t="s">
        <v>11</v>
      </c>
      <c r="G171" s="2" t="s">
        <v>526</v>
      </c>
      <c r="H171" s="2" t="s">
        <v>525</v>
      </c>
      <c r="J171" s="2" t="s">
        <v>2714</v>
      </c>
      <c r="K171" s="2" t="s">
        <v>2714</v>
      </c>
      <c r="L171" s="2" t="s">
        <v>2682</v>
      </c>
      <c r="M171" t="str">
        <f t="shared" si="2"/>
        <v>CARCASÍSANTANDER</v>
      </c>
    </row>
    <row r="172" spans="1:13" ht="45">
      <c r="A172" s="2" t="s">
        <v>498</v>
      </c>
      <c r="B172" s="2" t="s">
        <v>499</v>
      </c>
      <c r="C172" s="2" t="s">
        <v>500</v>
      </c>
      <c r="D172" s="2" t="s">
        <v>501</v>
      </c>
      <c r="E172" s="2" t="s">
        <v>502</v>
      </c>
      <c r="F172" s="2" t="s">
        <v>11</v>
      </c>
      <c r="G172" s="2" t="s">
        <v>502</v>
      </c>
      <c r="H172" s="2" t="s">
        <v>500</v>
      </c>
      <c r="J172" s="2" t="s">
        <v>112</v>
      </c>
      <c r="K172" s="2" t="s">
        <v>112</v>
      </c>
      <c r="L172" s="2" t="s">
        <v>18</v>
      </c>
      <c r="M172" t="str">
        <f t="shared" si="2"/>
        <v>CAREPAANTIOQUIA</v>
      </c>
    </row>
    <row r="173" spans="1:13" ht="45">
      <c r="A173" s="2" t="s">
        <v>498</v>
      </c>
      <c r="B173" s="2" t="s">
        <v>527</v>
      </c>
      <c r="C173" s="2" t="s">
        <v>528</v>
      </c>
      <c r="D173" s="2" t="s">
        <v>501</v>
      </c>
      <c r="E173" s="2" t="s">
        <v>529</v>
      </c>
      <c r="F173" s="2" t="s">
        <v>11</v>
      </c>
      <c r="G173" s="2" t="s">
        <v>529</v>
      </c>
      <c r="H173" s="2" t="s">
        <v>528</v>
      </c>
      <c r="J173" s="2" t="s">
        <v>3031</v>
      </c>
      <c r="K173" s="2" t="s">
        <v>3031</v>
      </c>
      <c r="L173" s="2" t="s">
        <v>3006</v>
      </c>
      <c r="M173" t="str">
        <f t="shared" si="2"/>
        <v>CARMEN DE APICALÁTOLIMA</v>
      </c>
    </row>
    <row r="174" spans="1:13" ht="45">
      <c r="A174" s="2" t="s">
        <v>498</v>
      </c>
      <c r="B174" s="2" t="s">
        <v>533</v>
      </c>
      <c r="C174" s="2" t="s">
        <v>534</v>
      </c>
      <c r="D174" s="2" t="s">
        <v>501</v>
      </c>
      <c r="E174" s="2" t="s">
        <v>535</v>
      </c>
      <c r="F174" s="2" t="s">
        <v>11</v>
      </c>
      <c r="G174" s="2" t="s">
        <v>535</v>
      </c>
      <c r="H174" s="2" t="s">
        <v>534</v>
      </c>
      <c r="J174" s="2" t="s">
        <v>1618</v>
      </c>
      <c r="K174" s="2" t="s">
        <v>1618</v>
      </c>
      <c r="L174" s="2" t="s">
        <v>1575</v>
      </c>
      <c r="M174" t="str">
        <f t="shared" si="2"/>
        <v>CARMEN DE CARUPACUNDINAMARCA</v>
      </c>
    </row>
    <row r="175" spans="1:13" ht="45">
      <c r="A175" s="2" t="s">
        <v>498</v>
      </c>
      <c r="B175" s="2" t="s">
        <v>530</v>
      </c>
      <c r="C175" s="2" t="s">
        <v>531</v>
      </c>
      <c r="D175" s="2" t="s">
        <v>501</v>
      </c>
      <c r="E175" s="2" t="s">
        <v>532</v>
      </c>
      <c r="F175" s="2" t="s">
        <v>11</v>
      </c>
      <c r="G175" s="2" t="s">
        <v>532</v>
      </c>
      <c r="H175" s="2" t="s">
        <v>531</v>
      </c>
      <c r="J175" s="2" t="s">
        <v>1423</v>
      </c>
      <c r="K175" s="2" t="s">
        <v>1423</v>
      </c>
      <c r="L175" s="2" t="s">
        <v>1395</v>
      </c>
      <c r="M175" t="str">
        <f t="shared" si="2"/>
        <v>CARMEN DEL DARIÉNCHOCÓ</v>
      </c>
    </row>
    <row r="176" spans="1:13" ht="45">
      <c r="A176" s="2" t="s">
        <v>498</v>
      </c>
      <c r="B176" s="2" t="s">
        <v>536</v>
      </c>
      <c r="C176" s="2" t="s">
        <v>537</v>
      </c>
      <c r="D176" s="2" t="s">
        <v>501</v>
      </c>
      <c r="E176" s="2" t="s">
        <v>538</v>
      </c>
      <c r="F176" s="2" t="s">
        <v>11</v>
      </c>
      <c r="G176" s="2" t="s">
        <v>538</v>
      </c>
      <c r="H176" s="2" t="s">
        <v>537</v>
      </c>
      <c r="J176" s="2" t="s">
        <v>118</v>
      </c>
      <c r="K176" s="2" t="s">
        <v>118</v>
      </c>
      <c r="L176" s="2" t="s">
        <v>18</v>
      </c>
      <c r="M176" t="str">
        <f t="shared" si="2"/>
        <v>CAROLINAANTIOQUIA</v>
      </c>
    </row>
    <row r="177" spans="1:13" ht="45">
      <c r="A177" s="2" t="s">
        <v>498</v>
      </c>
      <c r="B177" s="2" t="s">
        <v>539</v>
      </c>
      <c r="C177" s="2" t="s">
        <v>540</v>
      </c>
      <c r="D177" s="2" t="s">
        <v>501</v>
      </c>
      <c r="E177" s="2" t="s">
        <v>541</v>
      </c>
      <c r="F177" s="2" t="s">
        <v>11</v>
      </c>
      <c r="G177" s="2" t="s">
        <v>541</v>
      </c>
      <c r="H177" s="2" t="s">
        <v>540</v>
      </c>
      <c r="J177" s="2" t="s">
        <v>502</v>
      </c>
      <c r="K177" s="2" t="s">
        <v>502</v>
      </c>
      <c r="L177" s="2" t="s">
        <v>501</v>
      </c>
      <c r="M177" t="str">
        <f t="shared" si="2"/>
        <v>CARTAGENA DE INDIASBOLÍVAR</v>
      </c>
    </row>
    <row r="178" spans="1:13" ht="45">
      <c r="A178" s="2" t="s">
        <v>498</v>
      </c>
      <c r="B178" s="2" t="s">
        <v>542</v>
      </c>
      <c r="C178" s="2" t="s">
        <v>543</v>
      </c>
      <c r="D178" s="2" t="s">
        <v>501</v>
      </c>
      <c r="E178" s="2" t="s">
        <v>544</v>
      </c>
      <c r="F178" s="2" t="s">
        <v>11</v>
      </c>
      <c r="G178" s="2" t="s">
        <v>544</v>
      </c>
      <c r="H178" s="2" t="s">
        <v>543</v>
      </c>
      <c r="J178" s="2" t="s">
        <v>1101</v>
      </c>
      <c r="K178" s="2" t="s">
        <v>1101</v>
      </c>
      <c r="L178" s="2" t="s">
        <v>1091</v>
      </c>
      <c r="M178" t="str">
        <f t="shared" si="2"/>
        <v>CARTAGENA DEL CHAIRÁCAQUETÁ</v>
      </c>
    </row>
    <row r="179" spans="1:13" ht="45">
      <c r="A179" s="2" t="s">
        <v>498</v>
      </c>
      <c r="B179" s="2" t="s">
        <v>545</v>
      </c>
      <c r="C179" s="2" t="s">
        <v>546</v>
      </c>
      <c r="D179" s="2" t="s">
        <v>501</v>
      </c>
      <c r="E179" s="2" t="s">
        <v>547</v>
      </c>
      <c r="F179" s="2" t="s">
        <v>11</v>
      </c>
      <c r="G179" s="2" t="s">
        <v>547</v>
      </c>
      <c r="H179" s="2" t="s">
        <v>546</v>
      </c>
      <c r="J179" s="2" t="s">
        <v>3180</v>
      </c>
      <c r="K179" s="2" t="s">
        <v>3180</v>
      </c>
      <c r="L179" s="2" t="s">
        <v>3146</v>
      </c>
      <c r="M179" t="str">
        <f t="shared" si="2"/>
        <v>CARTAGOVALLE DEL CAUCA</v>
      </c>
    </row>
    <row r="180" spans="1:13" ht="45">
      <c r="A180" s="2" t="s">
        <v>498</v>
      </c>
      <c r="B180" s="2" t="s">
        <v>548</v>
      </c>
      <c r="C180" s="2" t="s">
        <v>549</v>
      </c>
      <c r="D180" s="2" t="s">
        <v>501</v>
      </c>
      <c r="E180" s="2" t="s">
        <v>550</v>
      </c>
      <c r="F180" s="2" t="s">
        <v>11</v>
      </c>
      <c r="G180" s="2" t="s">
        <v>550</v>
      </c>
      <c r="H180" s="2" t="s">
        <v>549</v>
      </c>
      <c r="J180" s="2" t="s">
        <v>3271</v>
      </c>
      <c r="K180" s="2" t="s">
        <v>3271</v>
      </c>
      <c r="L180" s="2" t="s">
        <v>3267</v>
      </c>
      <c r="M180" t="str">
        <f t="shared" si="2"/>
        <v>CARURÚVAUPÉS</v>
      </c>
    </row>
    <row r="181" spans="1:13" ht="45">
      <c r="A181" s="2" t="s">
        <v>498</v>
      </c>
      <c r="B181" s="2" t="s">
        <v>551</v>
      </c>
      <c r="C181" s="2" t="s">
        <v>552</v>
      </c>
      <c r="D181" s="2" t="s">
        <v>501</v>
      </c>
      <c r="E181" s="2" t="s">
        <v>553</v>
      </c>
      <c r="F181" s="2" t="s">
        <v>11</v>
      </c>
      <c r="G181" s="2" t="s">
        <v>553</v>
      </c>
      <c r="H181" s="2" t="s">
        <v>552</v>
      </c>
      <c r="J181" s="2" t="s">
        <v>3034</v>
      </c>
      <c r="K181" s="2" t="s">
        <v>3034</v>
      </c>
      <c r="L181" s="2" t="s">
        <v>3006</v>
      </c>
      <c r="M181" t="str">
        <f t="shared" si="2"/>
        <v>CASABIANCATOLIMA</v>
      </c>
    </row>
    <row r="182" spans="1:13" ht="45">
      <c r="A182" s="2" t="s">
        <v>498</v>
      </c>
      <c r="B182" s="2" t="s">
        <v>554</v>
      </c>
      <c r="C182" s="2" t="s">
        <v>555</v>
      </c>
      <c r="D182" s="2" t="s">
        <v>501</v>
      </c>
      <c r="E182" s="2" t="s">
        <v>556</v>
      </c>
      <c r="F182" s="2" t="s">
        <v>11</v>
      </c>
      <c r="G182" s="2" t="s">
        <v>556</v>
      </c>
      <c r="H182" s="2" t="s">
        <v>555</v>
      </c>
      <c r="J182" s="2" t="s">
        <v>2194</v>
      </c>
      <c r="K182" s="2" t="s">
        <v>2194</v>
      </c>
      <c r="L182" s="2" t="s">
        <v>2181</v>
      </c>
      <c r="M182" t="str">
        <f t="shared" si="2"/>
        <v>CASTILLA LA NUEVAMETA</v>
      </c>
    </row>
    <row r="183" spans="1:13" ht="45">
      <c r="A183" s="2" t="s">
        <v>498</v>
      </c>
      <c r="B183" s="2" t="s">
        <v>557</v>
      </c>
      <c r="C183" s="2" t="s">
        <v>558</v>
      </c>
      <c r="D183" s="2" t="s">
        <v>501</v>
      </c>
      <c r="E183" s="2" t="s">
        <v>559</v>
      </c>
      <c r="F183" s="2" t="s">
        <v>11</v>
      </c>
      <c r="G183" s="2" t="s">
        <v>559</v>
      </c>
      <c r="H183" s="2" t="s">
        <v>558</v>
      </c>
      <c r="J183" s="2" t="s">
        <v>121</v>
      </c>
      <c r="K183" s="2" t="s">
        <v>121</v>
      </c>
      <c r="L183" s="2" t="s">
        <v>18</v>
      </c>
      <c r="M183" t="str">
        <f t="shared" si="2"/>
        <v>CAUCASIAANTIOQUIA</v>
      </c>
    </row>
    <row r="184" spans="1:13" ht="45">
      <c r="A184" s="2" t="s">
        <v>498</v>
      </c>
      <c r="B184" s="2" t="s">
        <v>563</v>
      </c>
      <c r="C184" s="2" t="s">
        <v>564</v>
      </c>
      <c r="D184" s="2" t="s">
        <v>501</v>
      </c>
      <c r="E184" s="2" t="s">
        <v>565</v>
      </c>
      <c r="F184" s="2" t="s">
        <v>11</v>
      </c>
      <c r="G184" s="2" t="s">
        <v>565</v>
      </c>
      <c r="H184" s="2" t="s">
        <v>564</v>
      </c>
      <c r="J184" s="2" t="s">
        <v>2717</v>
      </c>
      <c r="K184" s="2" t="s">
        <v>2717</v>
      </c>
      <c r="L184" s="2" t="s">
        <v>2682</v>
      </c>
      <c r="M184" t="str">
        <f t="shared" si="2"/>
        <v>CEPITÁSANTANDER</v>
      </c>
    </row>
    <row r="185" spans="1:13" ht="45">
      <c r="A185" s="2" t="s">
        <v>498</v>
      </c>
      <c r="B185" s="2" t="s">
        <v>560</v>
      </c>
      <c r="C185" s="2" t="s">
        <v>561</v>
      </c>
      <c r="D185" s="2" t="s">
        <v>501</v>
      </c>
      <c r="E185" s="2" t="s">
        <v>562</v>
      </c>
      <c r="F185" s="2" t="s">
        <v>11</v>
      </c>
      <c r="G185" s="2" t="s">
        <v>562</v>
      </c>
      <c r="H185" s="2" t="s">
        <v>561</v>
      </c>
      <c r="J185" s="2" t="s">
        <v>1497</v>
      </c>
      <c r="K185" s="2" t="s">
        <v>1497</v>
      </c>
      <c r="L185" s="2" t="s">
        <v>532</v>
      </c>
      <c r="M185" t="str">
        <f t="shared" si="2"/>
        <v>CERETÉCÓRDOBA</v>
      </c>
    </row>
    <row r="186" spans="1:13" ht="45">
      <c r="A186" s="2" t="s">
        <v>498</v>
      </c>
      <c r="B186" s="2" t="s">
        <v>566</v>
      </c>
      <c r="C186" s="2" t="s">
        <v>567</v>
      </c>
      <c r="D186" s="2" t="s">
        <v>501</v>
      </c>
      <c r="E186" s="2" t="s">
        <v>568</v>
      </c>
      <c r="F186" s="2" t="s">
        <v>11</v>
      </c>
      <c r="G186" s="2" t="s">
        <v>568</v>
      </c>
      <c r="H186" s="2" t="s">
        <v>567</v>
      </c>
      <c r="J186" s="2" t="s">
        <v>682</v>
      </c>
      <c r="K186" s="2" t="s">
        <v>682</v>
      </c>
      <c r="L186" s="2" t="s">
        <v>642</v>
      </c>
      <c r="M186" t="str">
        <f t="shared" si="2"/>
        <v>CERINZABOYACÁ</v>
      </c>
    </row>
    <row r="187" spans="1:13" ht="45">
      <c r="A187" s="2" t="s">
        <v>498</v>
      </c>
      <c r="B187" s="2" t="s">
        <v>569</v>
      </c>
      <c r="C187" s="2" t="s">
        <v>570</v>
      </c>
      <c r="D187" s="2" t="s">
        <v>501</v>
      </c>
      <c r="E187" s="2" t="s">
        <v>571</v>
      </c>
      <c r="F187" s="2" t="s">
        <v>11</v>
      </c>
      <c r="G187" s="2" t="s">
        <v>571</v>
      </c>
      <c r="H187" s="2" t="s">
        <v>570</v>
      </c>
      <c r="J187" s="2" t="s">
        <v>2720</v>
      </c>
      <c r="K187" s="2" t="s">
        <v>2720</v>
      </c>
      <c r="L187" s="2" t="s">
        <v>2682</v>
      </c>
      <c r="M187" t="str">
        <f t="shared" si="2"/>
        <v>CERRITOSANTANDER</v>
      </c>
    </row>
    <row r="188" spans="1:13" ht="45">
      <c r="A188" s="2" t="s">
        <v>498</v>
      </c>
      <c r="B188" s="2" t="s">
        <v>572</v>
      </c>
      <c r="C188" s="2" t="s">
        <v>573</v>
      </c>
      <c r="D188" s="2" t="s">
        <v>501</v>
      </c>
      <c r="E188" s="2" t="s">
        <v>574</v>
      </c>
      <c r="F188" s="2" t="s">
        <v>11</v>
      </c>
      <c r="G188" s="2" t="s">
        <v>574</v>
      </c>
      <c r="H188" s="2" t="s">
        <v>573</v>
      </c>
      <c r="J188" s="2" t="s">
        <v>2104</v>
      </c>
      <c r="K188" s="2" t="s">
        <v>2104</v>
      </c>
      <c r="L188" s="2" t="s">
        <v>2091</v>
      </c>
      <c r="M188" t="str">
        <f t="shared" si="2"/>
        <v>CERRO DE SAN ANTONIOMAGDALENA</v>
      </c>
    </row>
    <row r="189" spans="1:13" ht="45">
      <c r="A189" s="2" t="s">
        <v>498</v>
      </c>
      <c r="B189" s="2" t="s">
        <v>575</v>
      </c>
      <c r="C189" s="2" t="s">
        <v>576</v>
      </c>
      <c r="D189" s="2" t="s">
        <v>501</v>
      </c>
      <c r="E189" s="2" t="s">
        <v>577</v>
      </c>
      <c r="F189" s="2" t="s">
        <v>11</v>
      </c>
      <c r="G189" s="2" t="s">
        <v>577</v>
      </c>
      <c r="H189" s="2" t="s">
        <v>576</v>
      </c>
      <c r="J189" s="2" t="s">
        <v>1426</v>
      </c>
      <c r="K189" s="2" t="s">
        <v>1426</v>
      </c>
      <c r="L189" s="2" t="s">
        <v>1395</v>
      </c>
      <c r="M189" t="str">
        <f t="shared" si="2"/>
        <v>CÉRTEGUICHOCÓ</v>
      </c>
    </row>
    <row r="190" spans="1:13" ht="45">
      <c r="A190" s="2" t="s">
        <v>498</v>
      </c>
      <c r="B190" s="2" t="s">
        <v>578</v>
      </c>
      <c r="C190" s="2" t="s">
        <v>579</v>
      </c>
      <c r="D190" s="2" t="s">
        <v>501</v>
      </c>
      <c r="E190" s="2" t="s">
        <v>580</v>
      </c>
      <c r="F190" s="2" t="s">
        <v>11</v>
      </c>
      <c r="G190" s="2" t="s">
        <v>580</v>
      </c>
      <c r="H190" s="2" t="s">
        <v>579</v>
      </c>
      <c r="J190" s="2" t="s">
        <v>2309</v>
      </c>
      <c r="K190" s="2" t="s">
        <v>2309</v>
      </c>
      <c r="L190" s="2" t="s">
        <v>235</v>
      </c>
      <c r="M190" t="str">
        <f t="shared" si="2"/>
        <v>CHACHAGÜÍNARIÑO</v>
      </c>
    </row>
    <row r="191" spans="1:13" ht="45">
      <c r="A191" s="2" t="s">
        <v>498</v>
      </c>
      <c r="B191" s="2" t="s">
        <v>581</v>
      </c>
      <c r="C191" s="2" t="s">
        <v>582</v>
      </c>
      <c r="D191" s="2" t="s">
        <v>501</v>
      </c>
      <c r="E191" s="2" t="s">
        <v>583</v>
      </c>
      <c r="F191" s="2" t="s">
        <v>11</v>
      </c>
      <c r="G191" s="2" t="s">
        <v>583</v>
      </c>
      <c r="H191" s="2" t="s">
        <v>582</v>
      </c>
      <c r="J191" s="2" t="s">
        <v>1621</v>
      </c>
      <c r="K191" s="2" t="s">
        <v>1621</v>
      </c>
      <c r="L191" s="2" t="s">
        <v>1575</v>
      </c>
      <c r="M191" t="str">
        <f t="shared" si="2"/>
        <v>CHAGUANÍCUNDINAMARCA</v>
      </c>
    </row>
    <row r="192" spans="1:13" ht="45">
      <c r="A192" s="2" t="s">
        <v>498</v>
      </c>
      <c r="B192" s="2" t="s">
        <v>584</v>
      </c>
      <c r="C192" s="2" t="s">
        <v>585</v>
      </c>
      <c r="D192" s="2" t="s">
        <v>501</v>
      </c>
      <c r="E192" s="2" t="s">
        <v>586</v>
      </c>
      <c r="F192" s="2" t="s">
        <v>11</v>
      </c>
      <c r="G192" s="2" t="s">
        <v>586</v>
      </c>
      <c r="H192" s="2" t="s">
        <v>585</v>
      </c>
      <c r="J192" s="2" t="s">
        <v>2947</v>
      </c>
      <c r="K192" s="2" t="s">
        <v>2947</v>
      </c>
      <c r="L192" s="2" t="s">
        <v>1299</v>
      </c>
      <c r="M192" t="str">
        <f t="shared" si="2"/>
        <v>CHALÁNSUCRE</v>
      </c>
    </row>
    <row r="193" spans="1:13" ht="45">
      <c r="A193" s="2" t="s">
        <v>498</v>
      </c>
      <c r="B193" s="2" t="s">
        <v>587</v>
      </c>
      <c r="C193" s="2" t="s">
        <v>588</v>
      </c>
      <c r="D193" s="2" t="s">
        <v>501</v>
      </c>
      <c r="E193" s="2" t="s">
        <v>589</v>
      </c>
      <c r="F193" s="2" t="s">
        <v>11</v>
      </c>
      <c r="G193" s="2" t="s">
        <v>589</v>
      </c>
      <c r="H193" s="2" t="s">
        <v>588</v>
      </c>
      <c r="J193" s="2" t="s">
        <v>1146</v>
      </c>
      <c r="K193" s="2" t="s">
        <v>1146</v>
      </c>
      <c r="L193" s="2" t="s">
        <v>1139</v>
      </c>
      <c r="M193" t="str">
        <f t="shared" si="2"/>
        <v>CHÁMEZACASANARE</v>
      </c>
    </row>
    <row r="194" spans="1:13" ht="45">
      <c r="A194" s="2" t="s">
        <v>498</v>
      </c>
      <c r="B194" s="2" t="s">
        <v>590</v>
      </c>
      <c r="C194" s="2" t="s">
        <v>591</v>
      </c>
      <c r="D194" s="2" t="s">
        <v>501</v>
      </c>
      <c r="E194" s="2" t="s">
        <v>592</v>
      </c>
      <c r="F194" s="2" t="s">
        <v>11</v>
      </c>
      <c r="G194" s="2" t="s">
        <v>592</v>
      </c>
      <c r="H194" s="2" t="s">
        <v>591</v>
      </c>
      <c r="J194" s="2" t="s">
        <v>3037</v>
      </c>
      <c r="K194" s="2" t="s">
        <v>3037</v>
      </c>
      <c r="L194" s="2" t="s">
        <v>3006</v>
      </c>
      <c r="M194" t="str">
        <f t="shared" si="2"/>
        <v>CHAPARRALTOLIMA</v>
      </c>
    </row>
    <row r="195" spans="1:13" ht="45">
      <c r="A195" s="2" t="s">
        <v>498</v>
      </c>
      <c r="B195" s="2" t="s">
        <v>593</v>
      </c>
      <c r="C195" s="2" t="s">
        <v>594</v>
      </c>
      <c r="D195" s="2" t="s">
        <v>501</v>
      </c>
      <c r="E195" s="2" t="s">
        <v>595</v>
      </c>
      <c r="F195" s="2" t="s">
        <v>11</v>
      </c>
      <c r="G195" s="2" t="s">
        <v>595</v>
      </c>
      <c r="H195" s="2" t="s">
        <v>594</v>
      </c>
      <c r="J195" s="2" t="s">
        <v>2723</v>
      </c>
      <c r="K195" s="2" t="s">
        <v>2723</v>
      </c>
      <c r="L195" s="2" t="s">
        <v>2682</v>
      </c>
      <c r="M195" t="str">
        <f t="shared" si="2"/>
        <v>CHARALÁSANTANDER</v>
      </c>
    </row>
    <row r="196" spans="1:13" ht="45">
      <c r="A196" s="2" t="s">
        <v>498</v>
      </c>
      <c r="B196" s="2" t="s">
        <v>596</v>
      </c>
      <c r="C196" s="2" t="s">
        <v>597</v>
      </c>
      <c r="D196" s="2" t="s">
        <v>501</v>
      </c>
      <c r="E196" s="2" t="s">
        <v>598</v>
      </c>
      <c r="F196" s="2" t="s">
        <v>11</v>
      </c>
      <c r="G196" s="2" t="s">
        <v>598</v>
      </c>
      <c r="H196" s="2" t="s">
        <v>597</v>
      </c>
      <c r="J196" s="2" t="s">
        <v>2726</v>
      </c>
      <c r="K196" s="2" t="s">
        <v>2726</v>
      </c>
      <c r="L196" s="2" t="s">
        <v>2682</v>
      </c>
      <c r="M196" t="str">
        <f t="shared" si="2"/>
        <v>CHARTASANTANDER</v>
      </c>
    </row>
    <row r="197" spans="1:13" ht="45">
      <c r="A197" s="2" t="s">
        <v>498</v>
      </c>
      <c r="B197" s="2" t="s">
        <v>599</v>
      </c>
      <c r="C197" s="2" t="s">
        <v>600</v>
      </c>
      <c r="D197" s="2" t="s">
        <v>501</v>
      </c>
      <c r="E197" s="2" t="s">
        <v>601</v>
      </c>
      <c r="F197" s="2" t="s">
        <v>11</v>
      </c>
      <c r="G197" s="2" t="s">
        <v>601</v>
      </c>
      <c r="H197" s="2" t="s">
        <v>600</v>
      </c>
      <c r="J197" s="2" t="s">
        <v>1624</v>
      </c>
      <c r="K197" s="2" t="s">
        <v>1624</v>
      </c>
      <c r="L197" s="2" t="s">
        <v>1575</v>
      </c>
      <c r="M197" t="str">
        <f t="shared" ref="M197:M260" si="3">CONCATENATE(K197,L197)</f>
        <v>CHÍACUNDINAMARCA</v>
      </c>
    </row>
    <row r="198" spans="1:13" ht="45">
      <c r="A198" s="2" t="s">
        <v>498</v>
      </c>
      <c r="B198" s="2" t="s">
        <v>602</v>
      </c>
      <c r="C198" s="2" t="s">
        <v>603</v>
      </c>
      <c r="D198" s="2" t="s">
        <v>501</v>
      </c>
      <c r="E198" s="2" t="s">
        <v>604</v>
      </c>
      <c r="F198" s="2" t="s">
        <v>11</v>
      </c>
      <c r="G198" s="2" t="s">
        <v>604</v>
      </c>
      <c r="H198" s="2" t="s">
        <v>603</v>
      </c>
      <c r="J198" s="2" t="s">
        <v>124</v>
      </c>
      <c r="K198" s="2" t="s">
        <v>124</v>
      </c>
      <c r="L198" s="2" t="s">
        <v>18</v>
      </c>
      <c r="M198" t="str">
        <f t="shared" si="3"/>
        <v>CHIGORODÓANTIOQUIA</v>
      </c>
    </row>
    <row r="199" spans="1:13" ht="45">
      <c r="A199" s="2" t="s">
        <v>498</v>
      </c>
      <c r="B199" s="2" t="s">
        <v>605</v>
      </c>
      <c r="C199" s="2" t="s">
        <v>606</v>
      </c>
      <c r="D199" s="2" t="s">
        <v>501</v>
      </c>
      <c r="E199" s="2" t="s">
        <v>607</v>
      </c>
      <c r="F199" s="2" t="s">
        <v>11</v>
      </c>
      <c r="G199" s="2" t="s">
        <v>607</v>
      </c>
      <c r="H199" s="2" t="s">
        <v>606</v>
      </c>
      <c r="J199" s="2" t="s">
        <v>2729</v>
      </c>
      <c r="K199" s="2" t="s">
        <v>2729</v>
      </c>
      <c r="L199" s="2" t="s">
        <v>2682</v>
      </c>
      <c r="M199" t="str">
        <f t="shared" si="3"/>
        <v>CHIMASANTANDER</v>
      </c>
    </row>
    <row r="200" spans="1:13" ht="45">
      <c r="A200" s="2" t="s">
        <v>498</v>
      </c>
      <c r="B200" s="2" t="s">
        <v>608</v>
      </c>
      <c r="C200" s="2" t="s">
        <v>609</v>
      </c>
      <c r="D200" s="2" t="s">
        <v>501</v>
      </c>
      <c r="E200" s="2" t="s">
        <v>610</v>
      </c>
      <c r="F200" s="2" t="s">
        <v>11</v>
      </c>
      <c r="G200" s="2" t="s">
        <v>610</v>
      </c>
      <c r="H200" s="2" t="s">
        <v>609</v>
      </c>
      <c r="J200" s="2" t="s">
        <v>1500</v>
      </c>
      <c r="K200" s="2" t="s">
        <v>1500</v>
      </c>
      <c r="L200" s="2" t="s">
        <v>532</v>
      </c>
      <c r="M200" t="str">
        <f t="shared" si="3"/>
        <v>CHIMÁCÓRDOBA</v>
      </c>
    </row>
    <row r="201" spans="1:13" ht="45">
      <c r="A201" s="2" t="s">
        <v>498</v>
      </c>
      <c r="B201" s="2" t="s">
        <v>611</v>
      </c>
      <c r="C201" s="2" t="s">
        <v>612</v>
      </c>
      <c r="D201" s="2" t="s">
        <v>501</v>
      </c>
      <c r="E201" s="2" t="s">
        <v>613</v>
      </c>
      <c r="F201" s="2" t="s">
        <v>11</v>
      </c>
      <c r="G201" s="2" t="s">
        <v>613</v>
      </c>
      <c r="H201" s="2" t="s">
        <v>612</v>
      </c>
      <c r="J201" s="2" t="s">
        <v>1337</v>
      </c>
      <c r="K201" s="2" t="s">
        <v>1337</v>
      </c>
      <c r="L201" s="2" t="s">
        <v>1318</v>
      </c>
      <c r="M201" t="str">
        <f t="shared" si="3"/>
        <v>CHIMICHAGUACESAR</v>
      </c>
    </row>
    <row r="202" spans="1:13" ht="45">
      <c r="A202" s="2" t="s">
        <v>498</v>
      </c>
      <c r="B202" s="2" t="s">
        <v>614</v>
      </c>
      <c r="C202" s="2" t="s">
        <v>615</v>
      </c>
      <c r="D202" s="2" t="s">
        <v>501</v>
      </c>
      <c r="E202" s="2" t="s">
        <v>616</v>
      </c>
      <c r="F202" s="2" t="s">
        <v>11</v>
      </c>
      <c r="G202" s="2" t="s">
        <v>616</v>
      </c>
      <c r="H202" s="2" t="s">
        <v>615</v>
      </c>
      <c r="J202" s="2" t="s">
        <v>2470</v>
      </c>
      <c r="K202" s="2" t="s">
        <v>2470</v>
      </c>
      <c r="L202" s="2" t="s">
        <v>2448</v>
      </c>
      <c r="M202" t="str">
        <f t="shared" si="3"/>
        <v>CHINÁCOTANORTE DE SANTANDER</v>
      </c>
    </row>
    <row r="203" spans="1:13" ht="45">
      <c r="A203" s="2" t="s">
        <v>498</v>
      </c>
      <c r="B203" s="2" t="s">
        <v>617</v>
      </c>
      <c r="C203" s="2" t="s">
        <v>618</v>
      </c>
      <c r="D203" s="2" t="s">
        <v>501</v>
      </c>
      <c r="E203" s="2" t="s">
        <v>619</v>
      </c>
      <c r="F203" s="2" t="s">
        <v>11</v>
      </c>
      <c r="G203" s="2" t="s">
        <v>619</v>
      </c>
      <c r="H203" s="2" t="s">
        <v>618</v>
      </c>
      <c r="J203" s="2" t="s">
        <v>685</v>
      </c>
      <c r="K203" s="2" t="s">
        <v>685</v>
      </c>
      <c r="L203" s="2" t="s">
        <v>642</v>
      </c>
      <c r="M203" t="str">
        <f t="shared" si="3"/>
        <v>CHINAVITABOYACÁ</v>
      </c>
    </row>
    <row r="204" spans="1:13" ht="45">
      <c r="A204" s="2" t="s">
        <v>498</v>
      </c>
      <c r="B204" s="2" t="s">
        <v>620</v>
      </c>
      <c r="C204" s="2" t="s">
        <v>621</v>
      </c>
      <c r="D204" s="2" t="s">
        <v>501</v>
      </c>
      <c r="E204" s="2" t="s">
        <v>622</v>
      </c>
      <c r="F204" s="2" t="s">
        <v>11</v>
      </c>
      <c r="G204" s="2" t="s">
        <v>622</v>
      </c>
      <c r="H204" s="2" t="s">
        <v>621</v>
      </c>
      <c r="J204" s="2" t="s">
        <v>1024</v>
      </c>
      <c r="K204" s="2" t="s">
        <v>1024</v>
      </c>
      <c r="L204" s="2" t="s">
        <v>97</v>
      </c>
      <c r="M204" t="str">
        <f t="shared" si="3"/>
        <v>CHINCHINÁCALDAS</v>
      </c>
    </row>
    <row r="205" spans="1:13" ht="45">
      <c r="A205" s="2" t="s">
        <v>498</v>
      </c>
      <c r="B205" s="2" t="s">
        <v>623</v>
      </c>
      <c r="C205" s="2" t="s">
        <v>624</v>
      </c>
      <c r="D205" s="2" t="s">
        <v>501</v>
      </c>
      <c r="E205" s="2" t="s">
        <v>625</v>
      </c>
      <c r="F205" s="2" t="s">
        <v>11</v>
      </c>
      <c r="G205" s="2" t="s">
        <v>625</v>
      </c>
      <c r="H205" s="2" t="s">
        <v>624</v>
      </c>
      <c r="J205" s="2" t="s">
        <v>1503</v>
      </c>
      <c r="K205" s="2" t="s">
        <v>1503</v>
      </c>
      <c r="L205" s="2" t="s">
        <v>532</v>
      </c>
      <c r="M205" t="str">
        <f t="shared" si="3"/>
        <v>CHINÚCÓRDOBA</v>
      </c>
    </row>
    <row r="206" spans="1:13" ht="45">
      <c r="A206" s="2" t="s">
        <v>498</v>
      </c>
      <c r="B206" s="2" t="s">
        <v>627</v>
      </c>
      <c r="C206" s="2" t="s">
        <v>628</v>
      </c>
      <c r="D206" s="2" t="s">
        <v>501</v>
      </c>
      <c r="E206" s="2" t="s">
        <v>629</v>
      </c>
      <c r="F206" s="2" t="s">
        <v>11</v>
      </c>
      <c r="G206" s="2" t="s">
        <v>629</v>
      </c>
      <c r="H206" s="2" t="s">
        <v>628</v>
      </c>
      <c r="J206" s="2" t="s">
        <v>1627</v>
      </c>
      <c r="K206" s="2" t="s">
        <v>1627</v>
      </c>
      <c r="L206" s="2" t="s">
        <v>1575</v>
      </c>
      <c r="M206" t="str">
        <f t="shared" si="3"/>
        <v>CHIPAQUECUNDINAMARCA</v>
      </c>
    </row>
    <row r="207" spans="1:13" ht="45">
      <c r="A207" s="2" t="s">
        <v>498</v>
      </c>
      <c r="B207" s="2" t="s">
        <v>630</v>
      </c>
      <c r="C207" s="2" t="s">
        <v>631</v>
      </c>
      <c r="D207" s="2" t="s">
        <v>501</v>
      </c>
      <c r="E207" s="2" t="s">
        <v>632</v>
      </c>
      <c r="F207" s="2" t="s">
        <v>11</v>
      </c>
      <c r="G207" s="2" t="s">
        <v>632</v>
      </c>
      <c r="H207" s="2" t="s">
        <v>631</v>
      </c>
      <c r="J207" s="2" t="s">
        <v>2732</v>
      </c>
      <c r="K207" s="2" t="s">
        <v>2732</v>
      </c>
      <c r="L207" s="2" t="s">
        <v>2682</v>
      </c>
      <c r="M207" t="str">
        <f t="shared" si="3"/>
        <v>CHIPATÁSANTANDER</v>
      </c>
    </row>
    <row r="208" spans="1:13" ht="45">
      <c r="A208" s="2" t="s">
        <v>498</v>
      </c>
      <c r="B208" s="2" t="s">
        <v>633</v>
      </c>
      <c r="C208" s="2" t="s">
        <v>634</v>
      </c>
      <c r="D208" s="2" t="s">
        <v>501</v>
      </c>
      <c r="E208" s="2" t="s">
        <v>635</v>
      </c>
      <c r="F208" s="2" t="s">
        <v>11</v>
      </c>
      <c r="G208" s="2" t="s">
        <v>635</v>
      </c>
      <c r="H208" s="2" t="s">
        <v>634</v>
      </c>
      <c r="J208" s="2" t="s">
        <v>688</v>
      </c>
      <c r="K208" s="2" t="s">
        <v>688</v>
      </c>
      <c r="L208" s="2" t="s">
        <v>642</v>
      </c>
      <c r="M208" t="str">
        <f t="shared" si="3"/>
        <v>CHIQUINQUIRÁBOYACÁ</v>
      </c>
    </row>
    <row r="209" spans="1:13" ht="45">
      <c r="A209" s="2" t="s">
        <v>498</v>
      </c>
      <c r="B209" s="2" t="s">
        <v>636</v>
      </c>
      <c r="C209" s="2" t="s">
        <v>637</v>
      </c>
      <c r="D209" s="2" t="s">
        <v>501</v>
      </c>
      <c r="E209" s="2" t="s">
        <v>638</v>
      </c>
      <c r="F209" s="2" t="s">
        <v>11</v>
      </c>
      <c r="G209" s="2" t="s">
        <v>638</v>
      </c>
      <c r="H209" s="2" t="s">
        <v>637</v>
      </c>
      <c r="J209" s="2" t="s">
        <v>727</v>
      </c>
      <c r="K209" s="2" t="s">
        <v>727</v>
      </c>
      <c r="L209" s="2" t="s">
        <v>642</v>
      </c>
      <c r="M209" t="str">
        <f t="shared" si="3"/>
        <v>CHÍQUIZABOYACÁ</v>
      </c>
    </row>
    <row r="210" spans="1:13" ht="45">
      <c r="A210" s="2" t="s">
        <v>639</v>
      </c>
      <c r="B210" s="2" t="s">
        <v>644</v>
      </c>
      <c r="C210" s="2" t="s">
        <v>645</v>
      </c>
      <c r="D210" s="2" t="s">
        <v>642</v>
      </c>
      <c r="E210" s="2" t="s">
        <v>646</v>
      </c>
      <c r="F210" s="2" t="s">
        <v>11</v>
      </c>
      <c r="G210" s="2" t="s">
        <v>646</v>
      </c>
      <c r="H210" s="2" t="s">
        <v>645</v>
      </c>
      <c r="J210" s="2" t="s">
        <v>1340</v>
      </c>
      <c r="K210" s="2" t="s">
        <v>1340</v>
      </c>
      <c r="L210" s="2" t="s">
        <v>1318</v>
      </c>
      <c r="M210" t="str">
        <f t="shared" si="3"/>
        <v>CHIRIGUANÁCESAR</v>
      </c>
    </row>
    <row r="211" spans="1:13" ht="45">
      <c r="A211" s="2" t="s">
        <v>639</v>
      </c>
      <c r="B211" s="2" t="s">
        <v>647</v>
      </c>
      <c r="C211" s="2" t="s">
        <v>648</v>
      </c>
      <c r="D211" s="2" t="s">
        <v>642</v>
      </c>
      <c r="E211" s="2" t="s">
        <v>649</v>
      </c>
      <c r="F211" s="2" t="s">
        <v>11</v>
      </c>
      <c r="G211" s="2" t="s">
        <v>649</v>
      </c>
      <c r="H211" s="2" t="s">
        <v>648</v>
      </c>
      <c r="J211" s="2" t="s">
        <v>691</v>
      </c>
      <c r="K211" s="2" t="s">
        <v>691</v>
      </c>
      <c r="L211" s="2" t="s">
        <v>642</v>
      </c>
      <c r="M211" t="str">
        <f t="shared" si="3"/>
        <v>CHISCASBOYACÁ</v>
      </c>
    </row>
    <row r="212" spans="1:13" ht="45">
      <c r="A212" s="2" t="s">
        <v>639</v>
      </c>
      <c r="B212" s="2" t="s">
        <v>650</v>
      </c>
      <c r="C212" s="2" t="s">
        <v>651</v>
      </c>
      <c r="D212" s="2" t="s">
        <v>642</v>
      </c>
      <c r="E212" s="2" t="s">
        <v>652</v>
      </c>
      <c r="F212" s="2" t="s">
        <v>11</v>
      </c>
      <c r="G212" s="2" t="s">
        <v>652</v>
      </c>
      <c r="H212" s="2" t="s">
        <v>651</v>
      </c>
      <c r="J212" s="2" t="s">
        <v>694</v>
      </c>
      <c r="K212" s="2" t="s">
        <v>694</v>
      </c>
      <c r="L212" s="2" t="s">
        <v>642</v>
      </c>
      <c r="M212" t="str">
        <f t="shared" si="3"/>
        <v>CHITABOYACÁ</v>
      </c>
    </row>
    <row r="213" spans="1:13" ht="45">
      <c r="A213" s="2" t="s">
        <v>639</v>
      </c>
      <c r="B213" s="2" t="s">
        <v>653</v>
      </c>
      <c r="C213" s="2" t="s">
        <v>654</v>
      </c>
      <c r="D213" s="2" t="s">
        <v>642</v>
      </c>
      <c r="E213" s="2" t="s">
        <v>655</v>
      </c>
      <c r="F213" s="2" t="s">
        <v>11</v>
      </c>
      <c r="G213" s="2" t="s">
        <v>655</v>
      </c>
      <c r="H213" s="2" t="s">
        <v>654</v>
      </c>
      <c r="J213" s="2" t="s">
        <v>2473</v>
      </c>
      <c r="K213" s="2" t="s">
        <v>2473</v>
      </c>
      <c r="L213" s="2" t="s">
        <v>2448</v>
      </c>
      <c r="M213" t="str">
        <f t="shared" si="3"/>
        <v>CHITAGÁNORTE DE SANTANDER</v>
      </c>
    </row>
    <row r="214" spans="1:13" ht="45">
      <c r="A214" s="2" t="s">
        <v>639</v>
      </c>
      <c r="B214" s="2" t="s">
        <v>656</v>
      </c>
      <c r="C214" s="2" t="s">
        <v>657</v>
      </c>
      <c r="D214" s="2" t="s">
        <v>642</v>
      </c>
      <c r="E214" s="2" t="s">
        <v>658</v>
      </c>
      <c r="F214" s="2" t="s">
        <v>11</v>
      </c>
      <c r="G214" s="2" t="s">
        <v>658</v>
      </c>
      <c r="H214" s="2" t="s">
        <v>657</v>
      </c>
      <c r="J214" s="2" t="s">
        <v>697</v>
      </c>
      <c r="K214" s="2" t="s">
        <v>697</v>
      </c>
      <c r="L214" s="2" t="s">
        <v>642</v>
      </c>
      <c r="M214" t="str">
        <f t="shared" si="3"/>
        <v>CHITARAQUEBOYACÁ</v>
      </c>
    </row>
    <row r="215" spans="1:13" ht="45">
      <c r="A215" s="2" t="s">
        <v>639</v>
      </c>
      <c r="B215" s="2" t="s">
        <v>659</v>
      </c>
      <c r="C215" s="2" t="s">
        <v>660</v>
      </c>
      <c r="D215" s="2" t="s">
        <v>642</v>
      </c>
      <c r="E215" s="2" t="s">
        <v>661</v>
      </c>
      <c r="F215" s="2" t="s">
        <v>11</v>
      </c>
      <c r="G215" s="2" t="s">
        <v>661</v>
      </c>
      <c r="H215" s="2" t="s">
        <v>660</v>
      </c>
      <c r="J215" s="2" t="s">
        <v>700</v>
      </c>
      <c r="K215" s="2" t="s">
        <v>700</v>
      </c>
      <c r="L215" s="2" t="s">
        <v>642</v>
      </c>
      <c r="M215" t="str">
        <f t="shared" si="3"/>
        <v>CHIVATÁBOYACÁ</v>
      </c>
    </row>
    <row r="216" spans="1:13" ht="45">
      <c r="A216" s="2" t="s">
        <v>639</v>
      </c>
      <c r="B216" s="2" t="s">
        <v>662</v>
      </c>
      <c r="C216" s="2" t="s">
        <v>663</v>
      </c>
      <c r="D216" s="2" t="s">
        <v>642</v>
      </c>
      <c r="E216" s="2" t="s">
        <v>664</v>
      </c>
      <c r="F216" s="2" t="s">
        <v>11</v>
      </c>
      <c r="G216" s="2" t="s">
        <v>664</v>
      </c>
      <c r="H216" s="2" t="s">
        <v>663</v>
      </c>
      <c r="J216" s="2" t="s">
        <v>2107</v>
      </c>
      <c r="K216" s="2" t="s">
        <v>2107</v>
      </c>
      <c r="L216" s="2" t="s">
        <v>2091</v>
      </c>
      <c r="M216" t="str">
        <f t="shared" si="3"/>
        <v>CHIVOLOMAGDALENA</v>
      </c>
    </row>
    <row r="217" spans="1:13" ht="45">
      <c r="A217" s="2" t="s">
        <v>639</v>
      </c>
      <c r="B217" s="2" t="s">
        <v>665</v>
      </c>
      <c r="C217" s="2" t="s">
        <v>666</v>
      </c>
      <c r="D217" s="2" t="s">
        <v>642</v>
      </c>
      <c r="E217" s="2" t="s">
        <v>642</v>
      </c>
      <c r="F217" s="2" t="s">
        <v>11</v>
      </c>
      <c r="G217" s="2" t="s">
        <v>642</v>
      </c>
      <c r="H217" s="2" t="s">
        <v>666</v>
      </c>
      <c r="J217" s="2" t="s">
        <v>730</v>
      </c>
      <c r="K217" s="2" t="s">
        <v>730</v>
      </c>
      <c r="L217" s="2" t="s">
        <v>642</v>
      </c>
      <c r="M217" t="str">
        <f t="shared" si="3"/>
        <v>CHIVORBOYACÁ</v>
      </c>
    </row>
    <row r="218" spans="1:13" ht="45">
      <c r="A218" s="2" t="s">
        <v>639</v>
      </c>
      <c r="B218" s="2" t="s">
        <v>667</v>
      </c>
      <c r="C218" s="2" t="s">
        <v>668</v>
      </c>
      <c r="D218" s="2" t="s">
        <v>642</v>
      </c>
      <c r="E218" s="2" t="s">
        <v>85</v>
      </c>
      <c r="F218" s="2" t="s">
        <v>11</v>
      </c>
      <c r="G218" s="2" t="s">
        <v>85</v>
      </c>
      <c r="H218" s="2" t="s">
        <v>668</v>
      </c>
      <c r="J218" s="2" t="s">
        <v>1630</v>
      </c>
      <c r="K218" s="2" t="s">
        <v>1630</v>
      </c>
      <c r="L218" s="2" t="s">
        <v>1575</v>
      </c>
      <c r="M218" t="str">
        <f t="shared" si="3"/>
        <v>CHOACHÍCUNDINAMARCA</v>
      </c>
    </row>
    <row r="219" spans="1:13" ht="45">
      <c r="A219" s="2" t="s">
        <v>639</v>
      </c>
      <c r="B219" s="2" t="s">
        <v>669</v>
      </c>
      <c r="C219" s="2" t="s">
        <v>670</v>
      </c>
      <c r="D219" s="2" t="s">
        <v>642</v>
      </c>
      <c r="E219" s="2" t="s">
        <v>671</v>
      </c>
      <c r="F219" s="2" t="s">
        <v>11</v>
      </c>
      <c r="G219" s="2" t="s">
        <v>671</v>
      </c>
      <c r="H219" s="2" t="s">
        <v>670</v>
      </c>
      <c r="J219" s="2" t="s">
        <v>1633</v>
      </c>
      <c r="K219" s="2" t="s">
        <v>1633</v>
      </c>
      <c r="L219" s="2" t="s">
        <v>1575</v>
      </c>
      <c r="M219" t="str">
        <f t="shared" si="3"/>
        <v>CHOCONTÁCUNDINAMARCA</v>
      </c>
    </row>
    <row r="220" spans="1:13" ht="45">
      <c r="A220" s="2" t="s">
        <v>639</v>
      </c>
      <c r="B220" s="2" t="s">
        <v>672</v>
      </c>
      <c r="C220" s="2" t="s">
        <v>673</v>
      </c>
      <c r="D220" s="2" t="s">
        <v>642</v>
      </c>
      <c r="E220" s="2" t="s">
        <v>674</v>
      </c>
      <c r="F220" s="2" t="s">
        <v>11</v>
      </c>
      <c r="G220" s="2" t="s">
        <v>674</v>
      </c>
      <c r="H220" s="2" t="s">
        <v>673</v>
      </c>
      <c r="J220" s="2" t="s">
        <v>529</v>
      </c>
      <c r="K220" s="2" t="s">
        <v>529</v>
      </c>
      <c r="L220" s="2" t="s">
        <v>501</v>
      </c>
      <c r="M220" t="str">
        <f t="shared" si="3"/>
        <v>CICUCOBOLÍVAR</v>
      </c>
    </row>
    <row r="221" spans="1:13" ht="45">
      <c r="A221" s="2" t="s">
        <v>639</v>
      </c>
      <c r="B221" s="2" t="s">
        <v>675</v>
      </c>
      <c r="C221" s="2" t="s">
        <v>676</v>
      </c>
      <c r="D221" s="2" t="s">
        <v>642</v>
      </c>
      <c r="E221" s="2" t="s">
        <v>97</v>
      </c>
      <c r="F221" s="2" t="s">
        <v>11</v>
      </c>
      <c r="G221" s="2" t="s">
        <v>97</v>
      </c>
      <c r="H221" s="2" t="s">
        <v>676</v>
      </c>
      <c r="J221" s="2" t="s">
        <v>2110</v>
      </c>
      <c r="K221" s="2" t="s">
        <v>2110</v>
      </c>
      <c r="L221" s="2" t="s">
        <v>2091</v>
      </c>
      <c r="M221" t="str">
        <f t="shared" si="3"/>
        <v>CIÉNAGAMAGDALENA</v>
      </c>
    </row>
    <row r="222" spans="1:13" ht="45">
      <c r="A222" s="2" t="s">
        <v>639</v>
      </c>
      <c r="B222" s="2" t="s">
        <v>677</v>
      </c>
      <c r="C222" s="2" t="s">
        <v>678</v>
      </c>
      <c r="D222" s="2" t="s">
        <v>642</v>
      </c>
      <c r="E222" s="2" t="s">
        <v>679</v>
      </c>
      <c r="F222" s="2" t="s">
        <v>11</v>
      </c>
      <c r="G222" s="2" t="s">
        <v>679</v>
      </c>
      <c r="H222" s="2" t="s">
        <v>678</v>
      </c>
      <c r="J222" s="2" t="s">
        <v>1506</v>
      </c>
      <c r="K222" s="2" t="s">
        <v>1506</v>
      </c>
      <c r="L222" s="2" t="s">
        <v>532</v>
      </c>
      <c r="M222" t="str">
        <f t="shared" si="3"/>
        <v>CIÉNAGA DE OROCÓRDOBA</v>
      </c>
    </row>
    <row r="223" spans="1:13" ht="45">
      <c r="A223" s="2" t="s">
        <v>639</v>
      </c>
      <c r="B223" s="2" t="s">
        <v>680</v>
      </c>
      <c r="C223" s="2" t="s">
        <v>681</v>
      </c>
      <c r="D223" s="2" t="s">
        <v>642</v>
      </c>
      <c r="E223" s="2" t="s">
        <v>682</v>
      </c>
      <c r="F223" s="2" t="s">
        <v>11</v>
      </c>
      <c r="G223" s="2" t="s">
        <v>682</v>
      </c>
      <c r="H223" s="2" t="s">
        <v>681</v>
      </c>
      <c r="J223" s="2" t="s">
        <v>703</v>
      </c>
      <c r="K223" s="2" t="s">
        <v>703</v>
      </c>
      <c r="L223" s="2" t="s">
        <v>642</v>
      </c>
      <c r="M223" t="str">
        <f t="shared" si="3"/>
        <v>CIÉNEGABOYACÁ</v>
      </c>
    </row>
    <row r="224" spans="1:13" ht="45">
      <c r="A224" s="2" t="s">
        <v>639</v>
      </c>
      <c r="B224" s="2" t="s">
        <v>683</v>
      </c>
      <c r="C224" s="2" t="s">
        <v>684</v>
      </c>
      <c r="D224" s="2" t="s">
        <v>642</v>
      </c>
      <c r="E224" s="2" t="s">
        <v>685</v>
      </c>
      <c r="F224" s="2" t="s">
        <v>11</v>
      </c>
      <c r="G224" s="2" t="s">
        <v>685</v>
      </c>
      <c r="H224" s="2" t="s">
        <v>684</v>
      </c>
      <c r="J224" s="2" t="s">
        <v>2735</v>
      </c>
      <c r="K224" s="2" t="s">
        <v>2735</v>
      </c>
      <c r="L224" s="2" t="s">
        <v>2682</v>
      </c>
      <c r="M224" t="str">
        <f t="shared" si="3"/>
        <v>CIMITARRASANTANDER</v>
      </c>
    </row>
    <row r="225" spans="1:13" ht="45">
      <c r="A225" s="2" t="s">
        <v>639</v>
      </c>
      <c r="B225" s="2" t="s">
        <v>686</v>
      </c>
      <c r="C225" s="2" t="s">
        <v>687</v>
      </c>
      <c r="D225" s="2" t="s">
        <v>642</v>
      </c>
      <c r="E225" s="2" t="s">
        <v>688</v>
      </c>
      <c r="F225" s="2" t="s">
        <v>11</v>
      </c>
      <c r="G225" s="2" t="s">
        <v>688</v>
      </c>
      <c r="H225" s="2" t="s">
        <v>687</v>
      </c>
      <c r="J225" s="2" t="s">
        <v>2614</v>
      </c>
      <c r="K225" s="2" t="s">
        <v>2614</v>
      </c>
      <c r="L225" s="2" t="s">
        <v>2606</v>
      </c>
      <c r="M225" t="str">
        <f t="shared" si="3"/>
        <v>CIRCASIAQUINDÍO</v>
      </c>
    </row>
    <row r="226" spans="1:13" ht="45">
      <c r="A226" s="2" t="s">
        <v>639</v>
      </c>
      <c r="B226" s="2" t="s">
        <v>725</v>
      </c>
      <c r="C226" s="2" t="s">
        <v>726</v>
      </c>
      <c r="D226" s="2" t="s">
        <v>642</v>
      </c>
      <c r="E226" s="2" t="s">
        <v>727</v>
      </c>
      <c r="F226" s="2" t="s">
        <v>11</v>
      </c>
      <c r="G226" s="2" t="s">
        <v>727</v>
      </c>
      <c r="H226" s="2" t="s">
        <v>726</v>
      </c>
      <c r="J226" s="2" t="s">
        <v>127</v>
      </c>
      <c r="K226" s="2" t="s">
        <v>127</v>
      </c>
      <c r="L226" s="2" t="s">
        <v>18</v>
      </c>
      <c r="M226" t="str">
        <f t="shared" si="3"/>
        <v>CISNEROSANTIOQUIA</v>
      </c>
    </row>
    <row r="227" spans="1:13" ht="45">
      <c r="A227" s="2" t="s">
        <v>639</v>
      </c>
      <c r="B227" s="2" t="s">
        <v>689</v>
      </c>
      <c r="C227" s="2" t="s">
        <v>690</v>
      </c>
      <c r="D227" s="2" t="s">
        <v>642</v>
      </c>
      <c r="E227" s="2" t="s">
        <v>691</v>
      </c>
      <c r="F227" s="2" t="s">
        <v>11</v>
      </c>
      <c r="G227" s="2" t="s">
        <v>691</v>
      </c>
      <c r="H227" s="2" t="s">
        <v>690</v>
      </c>
      <c r="J227" s="2" t="s">
        <v>82</v>
      </c>
      <c r="K227" s="2" t="s">
        <v>82</v>
      </c>
      <c r="L227" s="2" t="s">
        <v>18</v>
      </c>
      <c r="M227" t="str">
        <f t="shared" si="3"/>
        <v>CIUDAD BOLÍVARANTIOQUIA</v>
      </c>
    </row>
    <row r="228" spans="1:13" ht="45">
      <c r="A228" s="2" t="s">
        <v>639</v>
      </c>
      <c r="B228" s="2" t="s">
        <v>692</v>
      </c>
      <c r="C228" s="2" t="s">
        <v>693</v>
      </c>
      <c r="D228" s="2" t="s">
        <v>642</v>
      </c>
      <c r="E228" s="2" t="s">
        <v>694</v>
      </c>
      <c r="F228" s="2" t="s">
        <v>11</v>
      </c>
      <c r="G228" s="2" t="s">
        <v>694</v>
      </c>
      <c r="H228" s="2" t="s">
        <v>693</v>
      </c>
      <c r="J228" s="2" t="s">
        <v>535</v>
      </c>
      <c r="K228" s="2" t="s">
        <v>535</v>
      </c>
      <c r="L228" s="2" t="s">
        <v>501</v>
      </c>
      <c r="M228" t="str">
        <f t="shared" si="3"/>
        <v>CLEMENCIABOLÍVAR</v>
      </c>
    </row>
    <row r="229" spans="1:13" ht="45">
      <c r="A229" s="2" t="s">
        <v>639</v>
      </c>
      <c r="B229" s="2" t="s">
        <v>695</v>
      </c>
      <c r="C229" s="2" t="s">
        <v>696</v>
      </c>
      <c r="D229" s="2" t="s">
        <v>642</v>
      </c>
      <c r="E229" s="2" t="s">
        <v>697</v>
      </c>
      <c r="F229" s="2" t="s">
        <v>11</v>
      </c>
      <c r="G229" s="2" t="s">
        <v>697</v>
      </c>
      <c r="H229" s="2" t="s">
        <v>696</v>
      </c>
      <c r="J229" s="2" t="s">
        <v>130</v>
      </c>
      <c r="K229" s="2" t="s">
        <v>130</v>
      </c>
      <c r="L229" s="2" t="s">
        <v>18</v>
      </c>
      <c r="M229" t="str">
        <f t="shared" si="3"/>
        <v>COCORNÁANTIOQUIA</v>
      </c>
    </row>
    <row r="230" spans="1:13" ht="45">
      <c r="A230" s="2" t="s">
        <v>639</v>
      </c>
      <c r="B230" s="2" t="s">
        <v>698</v>
      </c>
      <c r="C230" s="2" t="s">
        <v>699</v>
      </c>
      <c r="D230" s="2" t="s">
        <v>642</v>
      </c>
      <c r="E230" s="2" t="s">
        <v>700</v>
      </c>
      <c r="F230" s="2" t="s">
        <v>11</v>
      </c>
      <c r="G230" s="2" t="s">
        <v>700</v>
      </c>
      <c r="H230" s="2" t="s">
        <v>699</v>
      </c>
      <c r="J230" s="2" t="s">
        <v>3040</v>
      </c>
      <c r="K230" s="2" t="s">
        <v>3040</v>
      </c>
      <c r="L230" s="2" t="s">
        <v>3006</v>
      </c>
      <c r="M230" t="str">
        <f t="shared" si="3"/>
        <v>COELLOTOLIMA</v>
      </c>
    </row>
    <row r="231" spans="1:13" ht="45">
      <c r="A231" s="2" t="s">
        <v>639</v>
      </c>
      <c r="B231" s="2" t="s">
        <v>728</v>
      </c>
      <c r="C231" s="2" t="s">
        <v>729</v>
      </c>
      <c r="D231" s="2" t="s">
        <v>642</v>
      </c>
      <c r="E231" s="2" t="s">
        <v>730</v>
      </c>
      <c r="F231" s="2" t="s">
        <v>11</v>
      </c>
      <c r="G231" s="2" t="s">
        <v>730</v>
      </c>
      <c r="H231" s="2" t="s">
        <v>729</v>
      </c>
      <c r="J231" s="2" t="s">
        <v>1636</v>
      </c>
      <c r="K231" s="2" t="s">
        <v>1636</v>
      </c>
      <c r="L231" s="2" t="s">
        <v>1575</v>
      </c>
      <c r="M231" t="str">
        <f t="shared" si="3"/>
        <v>COGUACUNDINAMARCA</v>
      </c>
    </row>
    <row r="232" spans="1:13" ht="45">
      <c r="A232" s="2" t="s">
        <v>639</v>
      </c>
      <c r="B232" s="2" t="s">
        <v>701</v>
      </c>
      <c r="C232" s="2" t="s">
        <v>702</v>
      </c>
      <c r="D232" s="2" t="s">
        <v>642</v>
      </c>
      <c r="E232" s="2" t="s">
        <v>703</v>
      </c>
      <c r="F232" s="2" t="s">
        <v>11</v>
      </c>
      <c r="G232" s="2" t="s">
        <v>703</v>
      </c>
      <c r="H232" s="2" t="s">
        <v>702</v>
      </c>
      <c r="J232" s="2" t="s">
        <v>1961</v>
      </c>
      <c r="K232" s="2" t="s">
        <v>1961</v>
      </c>
      <c r="L232" s="2" t="s">
        <v>1936</v>
      </c>
      <c r="M232" t="str">
        <f t="shared" si="3"/>
        <v>COLOMBIAHUILA</v>
      </c>
    </row>
    <row r="233" spans="1:13" ht="45">
      <c r="A233" s="2" t="s">
        <v>639</v>
      </c>
      <c r="B233" s="2" t="s">
        <v>704</v>
      </c>
      <c r="C233" s="2" t="s">
        <v>705</v>
      </c>
      <c r="D233" s="2" t="s">
        <v>642</v>
      </c>
      <c r="E233" s="2" t="s">
        <v>706</v>
      </c>
      <c r="F233" s="2" t="s">
        <v>11</v>
      </c>
      <c r="G233" s="2" t="s">
        <v>706</v>
      </c>
      <c r="H233" s="2" t="s">
        <v>705</v>
      </c>
      <c r="J233" s="2" t="s">
        <v>2288</v>
      </c>
      <c r="K233" s="2" t="s">
        <v>2288</v>
      </c>
      <c r="L233" s="2" t="s">
        <v>235</v>
      </c>
      <c r="M233" t="str">
        <f t="shared" si="3"/>
        <v>COLÓNNARIÑO</v>
      </c>
    </row>
    <row r="234" spans="1:13" ht="45">
      <c r="A234" s="2" t="s">
        <v>639</v>
      </c>
      <c r="B234" s="2" t="s">
        <v>707</v>
      </c>
      <c r="C234" s="2" t="s">
        <v>708</v>
      </c>
      <c r="D234" s="2" t="s">
        <v>642</v>
      </c>
      <c r="E234" s="2" t="s">
        <v>709</v>
      </c>
      <c r="F234" s="2" t="s">
        <v>11</v>
      </c>
      <c r="G234" s="2" t="s">
        <v>709</v>
      </c>
      <c r="H234" s="2" t="s">
        <v>708</v>
      </c>
      <c r="J234" s="2" t="s">
        <v>2288</v>
      </c>
      <c r="K234" s="2" t="s">
        <v>2288</v>
      </c>
      <c r="L234" s="2" t="s">
        <v>2568</v>
      </c>
      <c r="M234" t="str">
        <f t="shared" si="3"/>
        <v>COLÓNPUTUMAYO</v>
      </c>
    </row>
    <row r="235" spans="1:13" ht="45">
      <c r="A235" s="2" t="s">
        <v>639</v>
      </c>
      <c r="B235" s="2" t="s">
        <v>710</v>
      </c>
      <c r="C235" s="2" t="s">
        <v>711</v>
      </c>
      <c r="D235" s="2" t="s">
        <v>642</v>
      </c>
      <c r="E235" s="2" t="s">
        <v>712</v>
      </c>
      <c r="F235" s="2" t="s">
        <v>11</v>
      </c>
      <c r="G235" s="2" t="s">
        <v>712</v>
      </c>
      <c r="H235" s="2" t="s">
        <v>711</v>
      </c>
      <c r="J235" s="2" t="s">
        <v>2938</v>
      </c>
      <c r="K235" s="2" t="s">
        <v>2938</v>
      </c>
      <c r="L235" s="2" t="s">
        <v>1299</v>
      </c>
      <c r="M235" t="str">
        <f t="shared" si="3"/>
        <v>COLOSÓSUCRE</v>
      </c>
    </row>
    <row r="236" spans="1:13" ht="45">
      <c r="A236" s="2" t="s">
        <v>639</v>
      </c>
      <c r="B236" s="2" t="s">
        <v>713</v>
      </c>
      <c r="C236" s="2" t="s">
        <v>714</v>
      </c>
      <c r="D236" s="2" t="s">
        <v>642</v>
      </c>
      <c r="E236" s="2" t="s">
        <v>715</v>
      </c>
      <c r="F236" s="2" t="s">
        <v>11</v>
      </c>
      <c r="G236" s="2" t="s">
        <v>715</v>
      </c>
      <c r="H236" s="2" t="s">
        <v>714</v>
      </c>
      <c r="J236" s="2" t="s">
        <v>706</v>
      </c>
      <c r="K236" s="2" t="s">
        <v>706</v>
      </c>
      <c r="L236" s="2" t="s">
        <v>642</v>
      </c>
      <c r="M236" t="str">
        <f t="shared" si="3"/>
        <v>CÓMBITABOYACÁ</v>
      </c>
    </row>
    <row r="237" spans="1:13" ht="45">
      <c r="A237" s="2" t="s">
        <v>639</v>
      </c>
      <c r="B237" s="2" t="s">
        <v>716</v>
      </c>
      <c r="C237" s="2" t="s">
        <v>717</v>
      </c>
      <c r="D237" s="2" t="s">
        <v>642</v>
      </c>
      <c r="E237" s="2" t="s">
        <v>718</v>
      </c>
      <c r="F237" s="2" t="s">
        <v>11</v>
      </c>
      <c r="G237" s="2" t="s">
        <v>718</v>
      </c>
      <c r="H237" s="2" t="s">
        <v>717</v>
      </c>
      <c r="J237" s="2" t="s">
        <v>133</v>
      </c>
      <c r="K237" s="2" t="s">
        <v>133</v>
      </c>
      <c r="L237" s="2" t="s">
        <v>18</v>
      </c>
      <c r="M237" t="str">
        <f t="shared" si="3"/>
        <v>CONCEPCIÓNANTIOQUIA</v>
      </c>
    </row>
    <row r="238" spans="1:13" ht="45">
      <c r="A238" s="2" t="s">
        <v>639</v>
      </c>
      <c r="B238" s="2" t="s">
        <v>719</v>
      </c>
      <c r="C238" s="2" t="s">
        <v>720</v>
      </c>
      <c r="D238" s="2" t="s">
        <v>642</v>
      </c>
      <c r="E238" s="2" t="s">
        <v>721</v>
      </c>
      <c r="F238" s="2" t="s">
        <v>11</v>
      </c>
      <c r="G238" s="2" t="s">
        <v>721</v>
      </c>
      <c r="H238" s="2" t="s">
        <v>720</v>
      </c>
      <c r="J238" s="2" t="s">
        <v>133</v>
      </c>
      <c r="K238" s="2" t="s">
        <v>133</v>
      </c>
      <c r="L238" s="2" t="s">
        <v>2682</v>
      </c>
      <c r="M238" t="str">
        <f t="shared" si="3"/>
        <v>CONCEPCIÓNSANTANDER</v>
      </c>
    </row>
    <row r="239" spans="1:13" ht="45">
      <c r="A239" s="2" t="s">
        <v>639</v>
      </c>
      <c r="B239" s="2" t="s">
        <v>722</v>
      </c>
      <c r="C239" s="2" t="s">
        <v>723</v>
      </c>
      <c r="D239" s="2" t="s">
        <v>642</v>
      </c>
      <c r="E239" s="2" t="s">
        <v>724</v>
      </c>
      <c r="F239" s="2" t="s">
        <v>11</v>
      </c>
      <c r="G239" s="2" t="s">
        <v>724</v>
      </c>
      <c r="H239" s="2" t="s">
        <v>723</v>
      </c>
      <c r="J239" s="2" t="s">
        <v>136</v>
      </c>
      <c r="K239" s="2" t="s">
        <v>136</v>
      </c>
      <c r="L239" s="2" t="s">
        <v>18</v>
      </c>
      <c r="M239" t="str">
        <f t="shared" si="3"/>
        <v>CONCORDIAANTIOQUIA</v>
      </c>
    </row>
    <row r="240" spans="1:13" ht="45">
      <c r="A240" s="2" t="s">
        <v>639</v>
      </c>
      <c r="B240" s="2" t="s">
        <v>731</v>
      </c>
      <c r="C240" s="2" t="s">
        <v>732</v>
      </c>
      <c r="D240" s="2" t="s">
        <v>642</v>
      </c>
      <c r="E240" s="2" t="s">
        <v>733</v>
      </c>
      <c r="F240" s="2" t="s">
        <v>11</v>
      </c>
      <c r="G240" s="2" t="s">
        <v>733</v>
      </c>
      <c r="H240" s="2" t="s">
        <v>732</v>
      </c>
      <c r="J240" s="2" t="s">
        <v>136</v>
      </c>
      <c r="K240" s="2" t="s">
        <v>136</v>
      </c>
      <c r="L240" s="2" t="s">
        <v>2091</v>
      </c>
      <c r="M240" t="str">
        <f t="shared" si="3"/>
        <v>CONCORDIAMAGDALENA</v>
      </c>
    </row>
    <row r="241" spans="1:13" ht="45">
      <c r="A241" s="2" t="s">
        <v>639</v>
      </c>
      <c r="B241" s="2" t="s">
        <v>734</v>
      </c>
      <c r="C241" s="2" t="s">
        <v>735</v>
      </c>
      <c r="D241" s="2" t="s">
        <v>642</v>
      </c>
      <c r="E241" s="2" t="s">
        <v>736</v>
      </c>
      <c r="F241" s="2" t="s">
        <v>11</v>
      </c>
      <c r="G241" s="2" t="s">
        <v>736</v>
      </c>
      <c r="H241" s="2" t="s">
        <v>735</v>
      </c>
      <c r="J241" s="2" t="s">
        <v>1429</v>
      </c>
      <c r="K241" s="2" t="s">
        <v>1429</v>
      </c>
      <c r="L241" s="2" t="s">
        <v>1395</v>
      </c>
      <c r="M241" t="str">
        <f t="shared" si="3"/>
        <v>CONDOTOCHOCÓ</v>
      </c>
    </row>
    <row r="242" spans="1:13" ht="45">
      <c r="A242" s="2" t="s">
        <v>639</v>
      </c>
      <c r="B242" s="2" t="s">
        <v>737</v>
      </c>
      <c r="C242" s="2" t="s">
        <v>738</v>
      </c>
      <c r="D242" s="2" t="s">
        <v>642</v>
      </c>
      <c r="E242" s="2" t="s">
        <v>739</v>
      </c>
      <c r="F242" s="2" t="s">
        <v>11</v>
      </c>
      <c r="G242" s="2" t="s">
        <v>739</v>
      </c>
      <c r="H242" s="2" t="s">
        <v>738</v>
      </c>
      <c r="J242" s="2" t="s">
        <v>2740</v>
      </c>
      <c r="K242" s="2" t="s">
        <v>2740</v>
      </c>
      <c r="L242" s="2" t="s">
        <v>2682</v>
      </c>
      <c r="M242" t="str">
        <f t="shared" si="3"/>
        <v>CONFINESSANTANDER</v>
      </c>
    </row>
    <row r="243" spans="1:13" ht="45">
      <c r="A243" s="2" t="s">
        <v>639</v>
      </c>
      <c r="B243" s="2" t="s">
        <v>740</v>
      </c>
      <c r="C243" s="2" t="s">
        <v>741</v>
      </c>
      <c r="D243" s="2" t="s">
        <v>642</v>
      </c>
      <c r="E243" s="2" t="s">
        <v>742</v>
      </c>
      <c r="F243" s="2" t="s">
        <v>11</v>
      </c>
      <c r="G243" s="2" t="s">
        <v>742</v>
      </c>
      <c r="H243" s="2" t="s">
        <v>741</v>
      </c>
      <c r="J243" s="2" t="s">
        <v>2292</v>
      </c>
      <c r="K243" s="2" t="s">
        <v>2292</v>
      </c>
      <c r="L243" s="2" t="s">
        <v>235</v>
      </c>
      <c r="M243" t="str">
        <f t="shared" si="3"/>
        <v>CONSACÁNARIÑO</v>
      </c>
    </row>
    <row r="244" spans="1:13" ht="45">
      <c r="A244" s="2" t="s">
        <v>639</v>
      </c>
      <c r="B244" s="2" t="s">
        <v>743</v>
      </c>
      <c r="C244" s="2" t="s">
        <v>744</v>
      </c>
      <c r="D244" s="2" t="s">
        <v>642</v>
      </c>
      <c r="E244" s="2" t="s">
        <v>745</v>
      </c>
      <c r="F244" s="2" t="s">
        <v>11</v>
      </c>
      <c r="G244" s="2" t="s">
        <v>745</v>
      </c>
      <c r="H244" s="2" t="s">
        <v>744</v>
      </c>
      <c r="J244" s="2" t="s">
        <v>2295</v>
      </c>
      <c r="K244" s="2" t="s">
        <v>2295</v>
      </c>
      <c r="L244" s="2" t="s">
        <v>235</v>
      </c>
      <c r="M244" t="str">
        <f t="shared" si="3"/>
        <v>CONTADERONARIÑO</v>
      </c>
    </row>
    <row r="245" spans="1:13" ht="45">
      <c r="A245" s="2" t="s">
        <v>639</v>
      </c>
      <c r="B245" s="2" t="s">
        <v>746</v>
      </c>
      <c r="C245" s="2" t="s">
        <v>747</v>
      </c>
      <c r="D245" s="2" t="s">
        <v>642</v>
      </c>
      <c r="E245" s="2" t="s">
        <v>748</v>
      </c>
      <c r="F245" s="2" t="s">
        <v>11</v>
      </c>
      <c r="G245" s="2" t="s">
        <v>748</v>
      </c>
      <c r="H245" s="2" t="s">
        <v>747</v>
      </c>
      <c r="J245" s="2" t="s">
        <v>2743</v>
      </c>
      <c r="K245" s="2" t="s">
        <v>2743</v>
      </c>
      <c r="L245" s="2" t="s">
        <v>2682</v>
      </c>
      <c r="M245" t="str">
        <f t="shared" si="3"/>
        <v>CONTRATACIÓNSANTANDER</v>
      </c>
    </row>
    <row r="246" spans="1:13" ht="45">
      <c r="A246" s="2" t="s">
        <v>639</v>
      </c>
      <c r="B246" s="2" t="s">
        <v>749</v>
      </c>
      <c r="C246" s="2" t="s">
        <v>750</v>
      </c>
      <c r="D246" s="2" t="s">
        <v>642</v>
      </c>
      <c r="E246" s="2" t="s">
        <v>751</v>
      </c>
      <c r="F246" s="2" t="s">
        <v>11</v>
      </c>
      <c r="G246" s="2" t="s">
        <v>751</v>
      </c>
      <c r="H246" s="2" t="s">
        <v>750</v>
      </c>
      <c r="J246" s="2" t="s">
        <v>2476</v>
      </c>
      <c r="K246" s="2" t="s">
        <v>2476</v>
      </c>
      <c r="L246" s="2" t="s">
        <v>2448</v>
      </c>
      <c r="M246" t="str">
        <f t="shared" si="3"/>
        <v>CONVENCIÓNNORTE DE SANTANDER</v>
      </c>
    </row>
    <row r="247" spans="1:13" ht="45">
      <c r="A247" s="2" t="s">
        <v>639</v>
      </c>
      <c r="B247" s="2" t="s">
        <v>752</v>
      </c>
      <c r="C247" s="2" t="s">
        <v>753</v>
      </c>
      <c r="D247" s="2" t="s">
        <v>642</v>
      </c>
      <c r="E247" s="2" t="s">
        <v>754</v>
      </c>
      <c r="F247" s="2" t="s">
        <v>11</v>
      </c>
      <c r="G247" s="2" t="s">
        <v>754</v>
      </c>
      <c r="H247" s="2" t="s">
        <v>753</v>
      </c>
      <c r="J247" s="2" t="s">
        <v>139</v>
      </c>
      <c r="K247" s="2" t="s">
        <v>139</v>
      </c>
      <c r="L247" s="2" t="s">
        <v>18</v>
      </c>
      <c r="M247" t="str">
        <f t="shared" si="3"/>
        <v>COPACABANAANTIOQUIA</v>
      </c>
    </row>
    <row r="248" spans="1:13" ht="45">
      <c r="A248" s="2" t="s">
        <v>639</v>
      </c>
      <c r="B248" s="2" t="s">
        <v>755</v>
      </c>
      <c r="C248" s="2" t="s">
        <v>756</v>
      </c>
      <c r="D248" s="2" t="s">
        <v>642</v>
      </c>
      <c r="E248" s="2" t="s">
        <v>757</v>
      </c>
      <c r="F248" s="2" t="s">
        <v>11</v>
      </c>
      <c r="G248" s="2" t="s">
        <v>757</v>
      </c>
      <c r="H248" s="2" t="s">
        <v>756</v>
      </c>
      <c r="J248" s="2" t="s">
        <v>709</v>
      </c>
      <c r="K248" s="2" t="s">
        <v>709</v>
      </c>
      <c r="L248" s="2" t="s">
        <v>642</v>
      </c>
      <c r="M248" t="str">
        <f t="shared" si="3"/>
        <v>COPERBOYACÁ</v>
      </c>
    </row>
    <row r="249" spans="1:13" ht="45">
      <c r="A249" s="2" t="s">
        <v>639</v>
      </c>
      <c r="B249" s="2" t="s">
        <v>758</v>
      </c>
      <c r="C249" s="2" t="s">
        <v>759</v>
      </c>
      <c r="D249" s="2" t="s">
        <v>642</v>
      </c>
      <c r="E249" s="2" t="s">
        <v>760</v>
      </c>
      <c r="F249" s="2" t="s">
        <v>11</v>
      </c>
      <c r="G249" s="2" t="s">
        <v>760</v>
      </c>
      <c r="H249" s="2" t="s">
        <v>759</v>
      </c>
      <c r="J249" s="2" t="s">
        <v>532</v>
      </c>
      <c r="K249" s="2" t="s">
        <v>532</v>
      </c>
      <c r="L249" s="2" t="s">
        <v>501</v>
      </c>
      <c r="M249" t="str">
        <f t="shared" si="3"/>
        <v>CÓRDOBABOLÍVAR</v>
      </c>
    </row>
    <row r="250" spans="1:13" ht="45">
      <c r="A250" s="2" t="s">
        <v>639</v>
      </c>
      <c r="B250" s="2" t="s">
        <v>761</v>
      </c>
      <c r="C250" s="2" t="s">
        <v>762</v>
      </c>
      <c r="D250" s="2" t="s">
        <v>642</v>
      </c>
      <c r="E250" s="2" t="s">
        <v>763</v>
      </c>
      <c r="F250" s="2" t="s">
        <v>11</v>
      </c>
      <c r="G250" s="2" t="s">
        <v>763</v>
      </c>
      <c r="H250" s="2" t="s">
        <v>762</v>
      </c>
      <c r="J250" s="2" t="s">
        <v>532</v>
      </c>
      <c r="K250" s="2" t="s">
        <v>532</v>
      </c>
      <c r="L250" s="2" t="s">
        <v>235</v>
      </c>
      <c r="M250" t="str">
        <f t="shared" si="3"/>
        <v>CÓRDOBANARIÑO</v>
      </c>
    </row>
    <row r="251" spans="1:13" ht="45">
      <c r="A251" s="2" t="s">
        <v>639</v>
      </c>
      <c r="B251" s="2" t="s">
        <v>764</v>
      </c>
      <c r="C251" s="2" t="s">
        <v>765</v>
      </c>
      <c r="D251" s="2" t="s">
        <v>642</v>
      </c>
      <c r="E251" s="2" t="s">
        <v>766</v>
      </c>
      <c r="F251" s="2" t="s">
        <v>11</v>
      </c>
      <c r="G251" s="2" t="s">
        <v>766</v>
      </c>
      <c r="H251" s="2" t="s">
        <v>765</v>
      </c>
      <c r="J251" s="2" t="s">
        <v>532</v>
      </c>
      <c r="K251" s="2" t="s">
        <v>532</v>
      </c>
      <c r="L251" s="2" t="s">
        <v>2606</v>
      </c>
      <c r="M251" t="str">
        <f t="shared" si="3"/>
        <v>CÓRDOBAQUINDÍO</v>
      </c>
    </row>
    <row r="252" spans="1:13" ht="45">
      <c r="A252" s="2" t="s">
        <v>639</v>
      </c>
      <c r="B252" s="2" t="s">
        <v>767</v>
      </c>
      <c r="C252" s="2" t="s">
        <v>768</v>
      </c>
      <c r="D252" s="2" t="s">
        <v>642</v>
      </c>
      <c r="E252" s="2" t="s">
        <v>769</v>
      </c>
      <c r="F252" s="2" t="s">
        <v>11</v>
      </c>
      <c r="G252" s="2" t="s">
        <v>769</v>
      </c>
      <c r="H252" s="2" t="s">
        <v>768</v>
      </c>
      <c r="J252" s="2" t="s">
        <v>1222</v>
      </c>
      <c r="K252" s="2" t="s">
        <v>1222</v>
      </c>
      <c r="L252" s="2" t="s">
        <v>1196</v>
      </c>
      <c r="M252" t="str">
        <f t="shared" si="3"/>
        <v>CORINTOCAUCA</v>
      </c>
    </row>
    <row r="253" spans="1:13" ht="45">
      <c r="A253" s="2" t="s">
        <v>639</v>
      </c>
      <c r="B253" s="2" t="s">
        <v>770</v>
      </c>
      <c r="C253" s="2" t="s">
        <v>771</v>
      </c>
      <c r="D253" s="2" t="s">
        <v>642</v>
      </c>
      <c r="E253" s="2" t="s">
        <v>772</v>
      </c>
      <c r="F253" s="2" t="s">
        <v>11</v>
      </c>
      <c r="G253" s="2" t="s">
        <v>772</v>
      </c>
      <c r="H253" s="2" t="s">
        <v>771</v>
      </c>
      <c r="J253" s="2" t="s">
        <v>2746</v>
      </c>
      <c r="K253" s="2" t="s">
        <v>2746</v>
      </c>
      <c r="L253" s="2" t="s">
        <v>2682</v>
      </c>
      <c r="M253" t="str">
        <f t="shared" si="3"/>
        <v>COROMOROSANTANDER</v>
      </c>
    </row>
    <row r="254" spans="1:13" ht="45">
      <c r="A254" s="2" t="s">
        <v>639</v>
      </c>
      <c r="B254" s="2" t="s">
        <v>773</v>
      </c>
      <c r="C254" s="2" t="s">
        <v>774</v>
      </c>
      <c r="D254" s="2" t="s">
        <v>642</v>
      </c>
      <c r="E254" s="2" t="s">
        <v>202</v>
      </c>
      <c r="F254" s="2" t="s">
        <v>11</v>
      </c>
      <c r="G254" s="2" t="s">
        <v>202</v>
      </c>
      <c r="H254" s="2" t="s">
        <v>774</v>
      </c>
      <c r="J254" s="2" t="s">
        <v>2941</v>
      </c>
      <c r="K254" s="2" t="s">
        <v>2941</v>
      </c>
      <c r="L254" s="2" t="s">
        <v>1299</v>
      </c>
      <c r="M254" t="str">
        <f t="shared" si="3"/>
        <v>COROZALSUCRE</v>
      </c>
    </row>
    <row r="255" spans="1:13" ht="45">
      <c r="A255" s="2" t="s">
        <v>639</v>
      </c>
      <c r="B255" s="2" t="s">
        <v>778</v>
      </c>
      <c r="C255" s="2" t="s">
        <v>779</v>
      </c>
      <c r="D255" s="2" t="s">
        <v>642</v>
      </c>
      <c r="E255" s="2" t="s">
        <v>780</v>
      </c>
      <c r="F255" s="2" t="s">
        <v>11</v>
      </c>
      <c r="G255" s="2" t="s">
        <v>780</v>
      </c>
      <c r="H255" s="2" t="s">
        <v>779</v>
      </c>
      <c r="J255" s="2" t="s">
        <v>712</v>
      </c>
      <c r="K255" s="2" t="s">
        <v>712</v>
      </c>
      <c r="L255" s="2" t="s">
        <v>642</v>
      </c>
      <c r="M255" t="str">
        <f t="shared" si="3"/>
        <v>CORRALESBOYACÁ</v>
      </c>
    </row>
    <row r="256" spans="1:13" ht="45">
      <c r="A256" s="2" t="s">
        <v>639</v>
      </c>
      <c r="B256" s="2" t="s">
        <v>784</v>
      </c>
      <c r="C256" s="2" t="s">
        <v>785</v>
      </c>
      <c r="D256" s="2" t="s">
        <v>642</v>
      </c>
      <c r="E256" s="2" t="s">
        <v>786</v>
      </c>
      <c r="F256" s="2" t="s">
        <v>11</v>
      </c>
      <c r="G256" s="2" t="s">
        <v>786</v>
      </c>
      <c r="H256" s="2" t="s">
        <v>785</v>
      </c>
      <c r="J256" s="2" t="s">
        <v>1639</v>
      </c>
      <c r="K256" s="2" t="s">
        <v>1639</v>
      </c>
      <c r="L256" s="2" t="s">
        <v>1575</v>
      </c>
      <c r="M256" t="str">
        <f t="shared" si="3"/>
        <v>COTACUNDINAMARCA</v>
      </c>
    </row>
    <row r="257" spans="1:13" ht="45">
      <c r="A257" s="2" t="s">
        <v>639</v>
      </c>
      <c r="B257" s="2" t="s">
        <v>781</v>
      </c>
      <c r="C257" s="2" t="s">
        <v>782</v>
      </c>
      <c r="D257" s="2" t="s">
        <v>642</v>
      </c>
      <c r="E257" s="2" t="s">
        <v>783</v>
      </c>
      <c r="F257" s="2" t="s">
        <v>11</v>
      </c>
      <c r="G257" s="2" t="s">
        <v>783</v>
      </c>
      <c r="H257" s="2" t="s">
        <v>782</v>
      </c>
      <c r="J257" s="2" t="s">
        <v>1509</v>
      </c>
      <c r="K257" s="2" t="s">
        <v>1509</v>
      </c>
      <c r="L257" s="2" t="s">
        <v>532</v>
      </c>
      <c r="M257" t="str">
        <f t="shared" si="3"/>
        <v>COTORRACÓRDOBA</v>
      </c>
    </row>
    <row r="258" spans="1:13" ht="45">
      <c r="A258" s="2" t="s">
        <v>639</v>
      </c>
      <c r="B258" s="2" t="s">
        <v>775</v>
      </c>
      <c r="C258" s="2" t="s">
        <v>776</v>
      </c>
      <c r="D258" s="2" t="s">
        <v>642</v>
      </c>
      <c r="E258" s="2" t="s">
        <v>777</v>
      </c>
      <c r="F258" s="2" t="s">
        <v>11</v>
      </c>
      <c r="G258" s="2" t="s">
        <v>777</v>
      </c>
      <c r="H258" s="2" t="s">
        <v>776</v>
      </c>
      <c r="J258" s="2" t="s">
        <v>715</v>
      </c>
      <c r="K258" s="2" t="s">
        <v>715</v>
      </c>
      <c r="L258" s="2" t="s">
        <v>642</v>
      </c>
      <c r="M258" t="str">
        <f t="shared" si="3"/>
        <v>COVARACHÍABOYACÁ</v>
      </c>
    </row>
    <row r="259" spans="1:13" ht="45">
      <c r="A259" s="2" t="s">
        <v>639</v>
      </c>
      <c r="B259" s="2" t="s">
        <v>790</v>
      </c>
      <c r="C259" s="2" t="s">
        <v>791</v>
      </c>
      <c r="D259" s="2" t="s">
        <v>642</v>
      </c>
      <c r="E259" s="2" t="s">
        <v>792</v>
      </c>
      <c r="F259" s="2" t="s">
        <v>11</v>
      </c>
      <c r="G259" s="2" t="s">
        <v>792</v>
      </c>
      <c r="H259" s="2" t="s">
        <v>791</v>
      </c>
      <c r="J259" s="2" t="s">
        <v>2944</v>
      </c>
      <c r="K259" s="2" t="s">
        <v>2944</v>
      </c>
      <c r="L259" s="2" t="s">
        <v>1299</v>
      </c>
      <c r="M259" t="str">
        <f t="shared" si="3"/>
        <v>COVEÑASSUCRE</v>
      </c>
    </row>
    <row r="260" spans="1:13" ht="45">
      <c r="A260" s="2" t="s">
        <v>639</v>
      </c>
      <c r="B260" s="2" t="s">
        <v>793</v>
      </c>
      <c r="C260" s="2" t="s">
        <v>794</v>
      </c>
      <c r="D260" s="2" t="s">
        <v>642</v>
      </c>
      <c r="E260" s="2" t="s">
        <v>795</v>
      </c>
      <c r="F260" s="2" t="s">
        <v>11</v>
      </c>
      <c r="G260" s="2" t="s">
        <v>795</v>
      </c>
      <c r="H260" s="2" t="s">
        <v>794</v>
      </c>
      <c r="J260" s="2" t="s">
        <v>3043</v>
      </c>
      <c r="K260" s="2" t="s">
        <v>3043</v>
      </c>
      <c r="L260" s="2" t="s">
        <v>3006</v>
      </c>
      <c r="M260" t="str">
        <f t="shared" si="3"/>
        <v>COYAIMATOLIMA</v>
      </c>
    </row>
    <row r="261" spans="1:13" ht="45">
      <c r="A261" s="2" t="s">
        <v>639</v>
      </c>
      <c r="B261" s="2" t="s">
        <v>796</v>
      </c>
      <c r="C261" s="2" t="s">
        <v>797</v>
      </c>
      <c r="D261" s="2" t="s">
        <v>642</v>
      </c>
      <c r="E261" s="2" t="s">
        <v>798</v>
      </c>
      <c r="F261" s="2" t="s">
        <v>11</v>
      </c>
      <c r="G261" s="2" t="s">
        <v>798</v>
      </c>
      <c r="H261" s="2" t="s">
        <v>797</v>
      </c>
      <c r="J261" s="2" t="s">
        <v>401</v>
      </c>
      <c r="K261" s="2" t="s">
        <v>401</v>
      </c>
      <c r="L261" s="2" t="s">
        <v>395</v>
      </c>
      <c r="M261" t="str">
        <f t="shared" ref="M261:M324" si="4">CONCATENATE(K261,L261)</f>
        <v>CRAVO NORTEARAUCA</v>
      </c>
    </row>
    <row r="262" spans="1:13" ht="45">
      <c r="A262" s="2" t="s">
        <v>639</v>
      </c>
      <c r="B262" s="2" t="s">
        <v>799</v>
      </c>
      <c r="C262" s="2" t="s">
        <v>800</v>
      </c>
      <c r="D262" s="2" t="s">
        <v>642</v>
      </c>
      <c r="E262" s="2" t="s">
        <v>801</v>
      </c>
      <c r="F262" s="2" t="s">
        <v>11</v>
      </c>
      <c r="G262" s="2" t="s">
        <v>801</v>
      </c>
      <c r="H262" s="2" t="s">
        <v>800</v>
      </c>
      <c r="J262" s="2" t="s">
        <v>2300</v>
      </c>
      <c r="K262" s="2" t="s">
        <v>2300</v>
      </c>
      <c r="L262" s="2" t="s">
        <v>235</v>
      </c>
      <c r="M262" t="str">
        <f t="shared" si="4"/>
        <v>CUASPÚDNARIÑO</v>
      </c>
    </row>
    <row r="263" spans="1:13" ht="45">
      <c r="A263" s="2" t="s">
        <v>639</v>
      </c>
      <c r="B263" s="2" t="s">
        <v>802</v>
      </c>
      <c r="C263" s="2" t="s">
        <v>803</v>
      </c>
      <c r="D263" s="2" t="s">
        <v>642</v>
      </c>
      <c r="E263" s="2" t="s">
        <v>804</v>
      </c>
      <c r="F263" s="2" t="s">
        <v>11</v>
      </c>
      <c r="G263" s="2" t="s">
        <v>804</v>
      </c>
      <c r="H263" s="2" t="s">
        <v>803</v>
      </c>
      <c r="J263" s="2" t="s">
        <v>718</v>
      </c>
      <c r="K263" s="2" t="s">
        <v>718</v>
      </c>
      <c r="L263" s="2" t="s">
        <v>642</v>
      </c>
      <c r="M263" t="str">
        <f t="shared" si="4"/>
        <v>CUBARÁBOYACÁ</v>
      </c>
    </row>
    <row r="264" spans="1:13" ht="45">
      <c r="A264" s="2" t="s">
        <v>639</v>
      </c>
      <c r="B264" s="2" t="s">
        <v>805</v>
      </c>
      <c r="C264" s="2" t="s">
        <v>806</v>
      </c>
      <c r="D264" s="2" t="s">
        <v>642</v>
      </c>
      <c r="E264" s="2" t="s">
        <v>807</v>
      </c>
      <c r="F264" s="2" t="s">
        <v>11</v>
      </c>
      <c r="G264" s="2" t="s">
        <v>807</v>
      </c>
      <c r="H264" s="2" t="s">
        <v>806</v>
      </c>
      <c r="J264" s="2" t="s">
        <v>2197</v>
      </c>
      <c r="K264" s="2" t="s">
        <v>2197</v>
      </c>
      <c r="L264" s="2" t="s">
        <v>2181</v>
      </c>
      <c r="M264" t="str">
        <f t="shared" si="4"/>
        <v>CUBARRALMETA</v>
      </c>
    </row>
    <row r="265" spans="1:13" ht="45">
      <c r="A265" s="2" t="s">
        <v>639</v>
      </c>
      <c r="B265" s="2" t="s">
        <v>808</v>
      </c>
      <c r="C265" s="2" t="s">
        <v>809</v>
      </c>
      <c r="D265" s="2" t="s">
        <v>642</v>
      </c>
      <c r="E265" s="2" t="s">
        <v>810</v>
      </c>
      <c r="F265" s="2" t="s">
        <v>11</v>
      </c>
      <c r="G265" s="2" t="s">
        <v>810</v>
      </c>
      <c r="H265" s="2" t="s">
        <v>809</v>
      </c>
      <c r="J265" s="2" t="s">
        <v>721</v>
      </c>
      <c r="K265" s="2" t="s">
        <v>721</v>
      </c>
      <c r="L265" s="2" t="s">
        <v>642</v>
      </c>
      <c r="M265" t="str">
        <f t="shared" si="4"/>
        <v>CUCAITABOYACÁ</v>
      </c>
    </row>
    <row r="266" spans="1:13" ht="45">
      <c r="A266" s="2" t="s">
        <v>639</v>
      </c>
      <c r="B266" s="2" t="s">
        <v>811</v>
      </c>
      <c r="C266" s="2" t="s">
        <v>812</v>
      </c>
      <c r="D266" s="2" t="s">
        <v>642</v>
      </c>
      <c r="E266" s="2" t="s">
        <v>813</v>
      </c>
      <c r="F266" s="2" t="s">
        <v>11</v>
      </c>
      <c r="G266" s="2" t="s">
        <v>813</v>
      </c>
      <c r="H266" s="2" t="s">
        <v>812</v>
      </c>
      <c r="J266" s="2" t="s">
        <v>1642</v>
      </c>
      <c r="K266" s="2" t="s">
        <v>1642</v>
      </c>
      <c r="L266" s="2" t="s">
        <v>1575</v>
      </c>
      <c r="M266" t="str">
        <f t="shared" si="4"/>
        <v>CUCUNUBÁCUNDINAMARCA</v>
      </c>
    </row>
    <row r="267" spans="1:13" ht="45">
      <c r="A267" s="2" t="s">
        <v>639</v>
      </c>
      <c r="B267" s="2" t="s">
        <v>814</v>
      </c>
      <c r="C267" s="2" t="s">
        <v>815</v>
      </c>
      <c r="D267" s="2" t="s">
        <v>642</v>
      </c>
      <c r="E267" s="2" t="s">
        <v>816</v>
      </c>
      <c r="F267" s="2" t="s">
        <v>11</v>
      </c>
      <c r="G267" s="2" t="s">
        <v>816</v>
      </c>
      <c r="H267" s="2" t="s">
        <v>815</v>
      </c>
      <c r="J267" s="2" t="s">
        <v>2449</v>
      </c>
      <c r="K267" s="2" t="s">
        <v>2449</v>
      </c>
      <c r="L267" s="2" t="s">
        <v>2448</v>
      </c>
      <c r="M267" t="str">
        <f t="shared" si="4"/>
        <v>CÚCUTANORTE DE SANTANDER</v>
      </c>
    </row>
    <row r="268" spans="1:13" ht="45">
      <c r="A268" s="2" t="s">
        <v>639</v>
      </c>
      <c r="B268" s="2" t="s">
        <v>817</v>
      </c>
      <c r="C268" s="2" t="s">
        <v>818</v>
      </c>
      <c r="D268" s="2" t="s">
        <v>642</v>
      </c>
      <c r="E268" s="2" t="s">
        <v>819</v>
      </c>
      <c r="F268" s="2" t="s">
        <v>11</v>
      </c>
      <c r="G268" s="2" t="s">
        <v>819</v>
      </c>
      <c r="H268" s="2" t="s">
        <v>818</v>
      </c>
      <c r="J268" s="2" t="s">
        <v>2479</v>
      </c>
      <c r="K268" s="2" t="s">
        <v>2479</v>
      </c>
      <c r="L268" s="2" t="s">
        <v>2448</v>
      </c>
      <c r="M268" t="str">
        <f t="shared" si="4"/>
        <v>CUCUTILLANORTE DE SANTANDER</v>
      </c>
    </row>
    <row r="269" spans="1:13" ht="45">
      <c r="A269" s="2" t="s">
        <v>639</v>
      </c>
      <c r="B269" s="2" t="s">
        <v>820</v>
      </c>
      <c r="C269" s="2" t="s">
        <v>821</v>
      </c>
      <c r="D269" s="2" t="s">
        <v>642</v>
      </c>
      <c r="E269" s="2" t="s">
        <v>822</v>
      </c>
      <c r="F269" s="2" t="s">
        <v>11</v>
      </c>
      <c r="G269" s="2" t="s">
        <v>822</v>
      </c>
      <c r="H269" s="2" t="s">
        <v>821</v>
      </c>
      <c r="J269" s="2" t="s">
        <v>724</v>
      </c>
      <c r="K269" s="2" t="s">
        <v>724</v>
      </c>
      <c r="L269" s="2" t="s">
        <v>642</v>
      </c>
      <c r="M269" t="str">
        <f t="shared" si="4"/>
        <v>CUÍTIVABOYACÁ</v>
      </c>
    </row>
    <row r="270" spans="1:13" ht="45">
      <c r="A270" s="2" t="s">
        <v>639</v>
      </c>
      <c r="B270" s="2" t="s">
        <v>823</v>
      </c>
      <c r="C270" s="2" t="s">
        <v>824</v>
      </c>
      <c r="D270" s="2" t="s">
        <v>642</v>
      </c>
      <c r="E270" s="2" t="s">
        <v>825</v>
      </c>
      <c r="F270" s="2" t="s">
        <v>11</v>
      </c>
      <c r="G270" s="2" t="s">
        <v>825</v>
      </c>
      <c r="H270" s="2" t="s">
        <v>824</v>
      </c>
      <c r="J270" s="2" t="s">
        <v>2200</v>
      </c>
      <c r="K270" s="2" t="s">
        <v>2200</v>
      </c>
      <c r="L270" s="2" t="s">
        <v>2181</v>
      </c>
      <c r="M270" t="str">
        <f t="shared" si="4"/>
        <v>CUMARALMETA</v>
      </c>
    </row>
    <row r="271" spans="1:13" ht="45">
      <c r="A271" s="2" t="s">
        <v>639</v>
      </c>
      <c r="B271" s="2" t="s">
        <v>826</v>
      </c>
      <c r="C271" s="2" t="s">
        <v>827</v>
      </c>
      <c r="D271" s="2" t="s">
        <v>642</v>
      </c>
      <c r="E271" s="2" t="s">
        <v>828</v>
      </c>
      <c r="F271" s="2" t="s">
        <v>11</v>
      </c>
      <c r="G271" s="2" t="s">
        <v>828</v>
      </c>
      <c r="H271" s="2" t="s">
        <v>827</v>
      </c>
      <c r="J271" s="2" t="s">
        <v>3288</v>
      </c>
      <c r="K271" s="2" t="s">
        <v>3288</v>
      </c>
      <c r="L271" s="2" t="s">
        <v>3278</v>
      </c>
      <c r="M271" t="str">
        <f t="shared" si="4"/>
        <v>CUMARIBOVICHADA</v>
      </c>
    </row>
    <row r="272" spans="1:13" ht="45">
      <c r="A272" s="2" t="s">
        <v>639</v>
      </c>
      <c r="B272" s="2" t="s">
        <v>829</v>
      </c>
      <c r="C272" s="2" t="s">
        <v>830</v>
      </c>
      <c r="D272" s="2" t="s">
        <v>642</v>
      </c>
      <c r="E272" s="2" t="s">
        <v>831</v>
      </c>
      <c r="F272" s="2" t="s">
        <v>11</v>
      </c>
      <c r="G272" s="2" t="s">
        <v>831</v>
      </c>
      <c r="H272" s="2" t="s">
        <v>830</v>
      </c>
      <c r="J272" s="2" t="s">
        <v>2303</v>
      </c>
      <c r="K272" s="2" t="s">
        <v>2303</v>
      </c>
      <c r="L272" s="2" t="s">
        <v>235</v>
      </c>
      <c r="M272" t="str">
        <f t="shared" si="4"/>
        <v>CUMBALNARIÑO</v>
      </c>
    </row>
    <row r="273" spans="1:13" ht="45">
      <c r="A273" s="2" t="s">
        <v>639</v>
      </c>
      <c r="B273" s="2" t="s">
        <v>832</v>
      </c>
      <c r="C273" s="2" t="s">
        <v>833</v>
      </c>
      <c r="D273" s="2" t="s">
        <v>642</v>
      </c>
      <c r="E273" s="2" t="s">
        <v>834</v>
      </c>
      <c r="F273" s="2" t="s">
        <v>11</v>
      </c>
      <c r="G273" s="2" t="s">
        <v>834</v>
      </c>
      <c r="H273" s="2" t="s">
        <v>833</v>
      </c>
      <c r="J273" s="2" t="s">
        <v>2306</v>
      </c>
      <c r="K273" s="2" t="s">
        <v>2306</v>
      </c>
      <c r="L273" s="2" t="s">
        <v>235</v>
      </c>
      <c r="M273" t="str">
        <f t="shared" si="4"/>
        <v>CUMBITARANARIÑO</v>
      </c>
    </row>
    <row r="274" spans="1:13" ht="45">
      <c r="A274" s="2" t="s">
        <v>639</v>
      </c>
      <c r="B274" s="2" t="s">
        <v>835</v>
      </c>
      <c r="C274" s="2" t="s">
        <v>836</v>
      </c>
      <c r="D274" s="2" t="s">
        <v>642</v>
      </c>
      <c r="E274" s="2" t="s">
        <v>837</v>
      </c>
      <c r="F274" s="2" t="s">
        <v>11</v>
      </c>
      <c r="G274" s="2" t="s">
        <v>837</v>
      </c>
      <c r="H274" s="2" t="s">
        <v>836</v>
      </c>
      <c r="J274" s="2" t="s">
        <v>3046</v>
      </c>
      <c r="K274" s="2" t="s">
        <v>3046</v>
      </c>
      <c r="L274" s="2" t="s">
        <v>3006</v>
      </c>
      <c r="M274" t="str">
        <f t="shared" si="4"/>
        <v>CUNDAYTOLIMA</v>
      </c>
    </row>
    <row r="275" spans="1:13" ht="45">
      <c r="A275" s="2" t="s">
        <v>639</v>
      </c>
      <c r="B275" s="2" t="s">
        <v>838</v>
      </c>
      <c r="C275" s="2" t="s">
        <v>839</v>
      </c>
      <c r="D275" s="2" t="s">
        <v>642</v>
      </c>
      <c r="E275" s="2" t="s">
        <v>840</v>
      </c>
      <c r="F275" s="2" t="s">
        <v>11</v>
      </c>
      <c r="G275" s="2" t="s">
        <v>840</v>
      </c>
      <c r="H275" s="2" t="s">
        <v>839</v>
      </c>
      <c r="J275" s="2" t="s">
        <v>1104</v>
      </c>
      <c r="K275" s="2" t="s">
        <v>1104</v>
      </c>
      <c r="L275" s="2" t="s">
        <v>1091</v>
      </c>
      <c r="M275" t="str">
        <f t="shared" si="4"/>
        <v>CURILLOCAQUETÁ</v>
      </c>
    </row>
    <row r="276" spans="1:13" ht="45">
      <c r="A276" s="2" t="s">
        <v>639</v>
      </c>
      <c r="B276" s="2" t="s">
        <v>841</v>
      </c>
      <c r="C276" s="2" t="s">
        <v>842</v>
      </c>
      <c r="D276" s="2" t="s">
        <v>642</v>
      </c>
      <c r="E276" s="2" t="s">
        <v>843</v>
      </c>
      <c r="F276" s="2" t="s">
        <v>11</v>
      </c>
      <c r="G276" s="2" t="s">
        <v>843</v>
      </c>
      <c r="H276" s="2" t="s">
        <v>842</v>
      </c>
      <c r="J276" s="2" t="s">
        <v>2749</v>
      </c>
      <c r="K276" s="2" t="s">
        <v>2749</v>
      </c>
      <c r="L276" s="2" t="s">
        <v>2682</v>
      </c>
      <c r="M276" t="str">
        <f t="shared" si="4"/>
        <v>CURITÍSANTANDER</v>
      </c>
    </row>
    <row r="277" spans="1:13" ht="45">
      <c r="A277" s="2" t="s">
        <v>639</v>
      </c>
      <c r="B277" s="2" t="s">
        <v>844</v>
      </c>
      <c r="C277" s="2" t="s">
        <v>845</v>
      </c>
      <c r="D277" s="2" t="s">
        <v>642</v>
      </c>
      <c r="E277" s="2" t="s">
        <v>846</v>
      </c>
      <c r="F277" s="2" t="s">
        <v>11</v>
      </c>
      <c r="G277" s="2" t="s">
        <v>846</v>
      </c>
      <c r="H277" s="2" t="s">
        <v>845</v>
      </c>
      <c r="J277" s="2" t="s">
        <v>1343</v>
      </c>
      <c r="K277" s="2" t="s">
        <v>1343</v>
      </c>
      <c r="L277" s="2" t="s">
        <v>1318</v>
      </c>
      <c r="M277" t="str">
        <f t="shared" si="4"/>
        <v>CURUMANÍCESAR</v>
      </c>
    </row>
    <row r="278" spans="1:13" ht="45">
      <c r="A278" s="2" t="s">
        <v>639</v>
      </c>
      <c r="B278" s="2" t="s">
        <v>847</v>
      </c>
      <c r="C278" s="2" t="s">
        <v>848</v>
      </c>
      <c r="D278" s="2" t="s">
        <v>642</v>
      </c>
      <c r="E278" s="2" t="s">
        <v>849</v>
      </c>
      <c r="F278" s="2" t="s">
        <v>11</v>
      </c>
      <c r="G278" s="2" t="s">
        <v>849</v>
      </c>
      <c r="H278" s="2" t="s">
        <v>848</v>
      </c>
      <c r="J278" s="2" t="s">
        <v>142</v>
      </c>
      <c r="K278" s="2" t="s">
        <v>142</v>
      </c>
      <c r="L278" s="2" t="s">
        <v>18</v>
      </c>
      <c r="M278" t="str">
        <f t="shared" si="4"/>
        <v>DABEIBAANTIOQUIA</v>
      </c>
    </row>
    <row r="279" spans="1:13" ht="45">
      <c r="A279" s="2" t="s">
        <v>639</v>
      </c>
      <c r="B279" s="2" t="s">
        <v>850</v>
      </c>
      <c r="C279" s="2" t="s">
        <v>851</v>
      </c>
      <c r="D279" s="2" t="s">
        <v>642</v>
      </c>
      <c r="E279" s="2" t="s">
        <v>852</v>
      </c>
      <c r="F279" s="2" t="s">
        <v>11</v>
      </c>
      <c r="G279" s="2" t="s">
        <v>852</v>
      </c>
      <c r="H279" s="2" t="s">
        <v>851</v>
      </c>
      <c r="J279" s="2" t="s">
        <v>3183</v>
      </c>
      <c r="K279" s="2" t="s">
        <v>3183</v>
      </c>
      <c r="L279" s="2" t="s">
        <v>3146</v>
      </c>
      <c r="M279" t="str">
        <f t="shared" si="4"/>
        <v>DAGUAVALLE DEL CAUCA</v>
      </c>
    </row>
    <row r="280" spans="1:13" ht="45">
      <c r="A280" s="2" t="s">
        <v>639</v>
      </c>
      <c r="B280" s="2" t="s">
        <v>853</v>
      </c>
      <c r="C280" s="2" t="s">
        <v>854</v>
      </c>
      <c r="D280" s="2" t="s">
        <v>642</v>
      </c>
      <c r="E280" s="2" t="s">
        <v>855</v>
      </c>
      <c r="F280" s="2" t="s">
        <v>11</v>
      </c>
      <c r="G280" s="2" t="s">
        <v>855</v>
      </c>
      <c r="H280" s="2" t="s">
        <v>854</v>
      </c>
      <c r="J280" s="2" t="s">
        <v>2055</v>
      </c>
      <c r="K280" s="2" t="s">
        <v>2055</v>
      </c>
      <c r="L280" s="2" t="s">
        <v>2046</v>
      </c>
      <c r="M280" t="str">
        <f t="shared" si="4"/>
        <v>DIBULLALA GUAJIRA</v>
      </c>
    </row>
    <row r="281" spans="1:13" ht="45">
      <c r="A281" s="2" t="s">
        <v>639</v>
      </c>
      <c r="B281" s="2" t="s">
        <v>856</v>
      </c>
      <c r="C281" s="2" t="s">
        <v>857</v>
      </c>
      <c r="D281" s="2" t="s">
        <v>642</v>
      </c>
      <c r="E281" s="2" t="s">
        <v>858</v>
      </c>
      <c r="F281" s="2" t="s">
        <v>11</v>
      </c>
      <c r="G281" s="2" t="s">
        <v>858</v>
      </c>
      <c r="H281" s="2" t="s">
        <v>857</v>
      </c>
      <c r="J281" s="2" t="s">
        <v>2058</v>
      </c>
      <c r="K281" s="2" t="s">
        <v>2058</v>
      </c>
      <c r="L281" s="2" t="s">
        <v>2046</v>
      </c>
      <c r="M281" t="str">
        <f t="shared" si="4"/>
        <v>DISTRACCIÓNLA GUAJIRA</v>
      </c>
    </row>
    <row r="282" spans="1:13" ht="45">
      <c r="A282" s="2" t="s">
        <v>639</v>
      </c>
      <c r="B282" s="2" t="s">
        <v>859</v>
      </c>
      <c r="C282" s="2" t="s">
        <v>860</v>
      </c>
      <c r="D282" s="2" t="s">
        <v>642</v>
      </c>
      <c r="E282" s="2" t="s">
        <v>861</v>
      </c>
      <c r="F282" s="2" t="s">
        <v>11</v>
      </c>
      <c r="G282" s="2" t="s">
        <v>861</v>
      </c>
      <c r="H282" s="2" t="s">
        <v>860</v>
      </c>
      <c r="J282" s="2" t="s">
        <v>3049</v>
      </c>
      <c r="K282" s="2" t="s">
        <v>3049</v>
      </c>
      <c r="L282" s="2" t="s">
        <v>3006</v>
      </c>
      <c r="M282" t="str">
        <f t="shared" si="4"/>
        <v>DOLORESTOLIMA</v>
      </c>
    </row>
    <row r="283" spans="1:13" ht="45">
      <c r="A283" s="2" t="s">
        <v>639</v>
      </c>
      <c r="B283" s="2" t="s">
        <v>862</v>
      </c>
      <c r="C283" s="2" t="s">
        <v>863</v>
      </c>
      <c r="D283" s="2" t="s">
        <v>642</v>
      </c>
      <c r="E283" s="2" t="s">
        <v>864</v>
      </c>
      <c r="F283" s="2" t="s">
        <v>11</v>
      </c>
      <c r="G283" s="2" t="s">
        <v>864</v>
      </c>
      <c r="H283" s="2" t="s">
        <v>863</v>
      </c>
      <c r="J283" s="2" t="s">
        <v>145</v>
      </c>
      <c r="K283" s="2" t="s">
        <v>145</v>
      </c>
      <c r="L283" s="2" t="s">
        <v>18</v>
      </c>
      <c r="M283" t="str">
        <f t="shared" si="4"/>
        <v>DONMATÍASANTIOQUIA</v>
      </c>
    </row>
    <row r="284" spans="1:13" ht="45">
      <c r="A284" s="2" t="s">
        <v>639</v>
      </c>
      <c r="B284" s="2" t="s">
        <v>865</v>
      </c>
      <c r="C284" s="2" t="s">
        <v>866</v>
      </c>
      <c r="D284" s="2" t="s">
        <v>642</v>
      </c>
      <c r="E284" s="2" t="s">
        <v>867</v>
      </c>
      <c r="F284" s="2" t="s">
        <v>11</v>
      </c>
      <c r="G284" s="2" t="s">
        <v>867</v>
      </c>
      <c r="H284" s="2" t="s">
        <v>866</v>
      </c>
      <c r="J284" s="2" t="s">
        <v>2651</v>
      </c>
      <c r="K284" s="2" t="s">
        <v>2651</v>
      </c>
      <c r="L284" s="2" t="s">
        <v>1066</v>
      </c>
      <c r="M284" t="str">
        <f t="shared" si="4"/>
        <v>DOSQUEBRADASRISARALDA</v>
      </c>
    </row>
    <row r="285" spans="1:13" ht="45">
      <c r="A285" s="2" t="s">
        <v>639</v>
      </c>
      <c r="B285" s="2" t="s">
        <v>868</v>
      </c>
      <c r="C285" s="2" t="s">
        <v>869</v>
      </c>
      <c r="D285" s="2" t="s">
        <v>642</v>
      </c>
      <c r="E285" s="2" t="s">
        <v>870</v>
      </c>
      <c r="F285" s="2" t="s">
        <v>11</v>
      </c>
      <c r="G285" s="2" t="s">
        <v>870</v>
      </c>
      <c r="H285" s="2" t="s">
        <v>869</v>
      </c>
      <c r="J285" s="2" t="s">
        <v>733</v>
      </c>
      <c r="K285" s="2" t="s">
        <v>733</v>
      </c>
      <c r="L285" s="2" t="s">
        <v>642</v>
      </c>
      <c r="M285" t="str">
        <f t="shared" si="4"/>
        <v>DUITAMABOYACÁ</v>
      </c>
    </row>
    <row r="286" spans="1:13" ht="45">
      <c r="A286" s="2" t="s">
        <v>639</v>
      </c>
      <c r="B286" s="2" t="s">
        <v>871</v>
      </c>
      <c r="C286" s="2" t="s">
        <v>872</v>
      </c>
      <c r="D286" s="2" t="s">
        <v>642</v>
      </c>
      <c r="E286" s="2" t="s">
        <v>873</v>
      </c>
      <c r="F286" s="2" t="s">
        <v>11</v>
      </c>
      <c r="G286" s="2" t="s">
        <v>873</v>
      </c>
      <c r="H286" s="2" t="s">
        <v>872</v>
      </c>
      <c r="J286" s="2" t="s">
        <v>2482</v>
      </c>
      <c r="K286" s="2" t="s">
        <v>2482</v>
      </c>
      <c r="L286" s="2" t="s">
        <v>2448</v>
      </c>
      <c r="M286" t="str">
        <f t="shared" si="4"/>
        <v>DURANIANORTE DE SANTANDER</v>
      </c>
    </row>
    <row r="287" spans="1:13" ht="45">
      <c r="A287" s="2" t="s">
        <v>639</v>
      </c>
      <c r="B287" s="2" t="s">
        <v>874</v>
      </c>
      <c r="C287" s="2" t="s">
        <v>875</v>
      </c>
      <c r="D287" s="2" t="s">
        <v>642</v>
      </c>
      <c r="E287" s="2" t="s">
        <v>876</v>
      </c>
      <c r="F287" s="2" t="s">
        <v>11</v>
      </c>
      <c r="G287" s="2" t="s">
        <v>876</v>
      </c>
      <c r="H287" s="2" t="s">
        <v>875</v>
      </c>
      <c r="J287" s="2" t="s">
        <v>148</v>
      </c>
      <c r="K287" s="2" t="s">
        <v>148</v>
      </c>
      <c r="L287" s="2" t="s">
        <v>18</v>
      </c>
      <c r="M287" t="str">
        <f t="shared" si="4"/>
        <v>EBÉJICOANTIOQUIA</v>
      </c>
    </row>
    <row r="288" spans="1:13" ht="45">
      <c r="A288" s="2" t="s">
        <v>639</v>
      </c>
      <c r="B288" s="2" t="s">
        <v>877</v>
      </c>
      <c r="C288" s="2" t="s">
        <v>878</v>
      </c>
      <c r="D288" s="2" t="s">
        <v>642</v>
      </c>
      <c r="E288" s="2" t="s">
        <v>879</v>
      </c>
      <c r="F288" s="2" t="s">
        <v>11</v>
      </c>
      <c r="G288" s="2" t="s">
        <v>879</v>
      </c>
      <c r="H288" s="2" t="s">
        <v>878</v>
      </c>
      <c r="J288" s="2" t="s">
        <v>3186</v>
      </c>
      <c r="K288" s="2" t="s">
        <v>3186</v>
      </c>
      <c r="L288" s="2" t="s">
        <v>3146</v>
      </c>
      <c r="M288" t="str">
        <f t="shared" si="4"/>
        <v>EL ÁGUILAVALLE DEL CAUCA</v>
      </c>
    </row>
    <row r="289" spans="1:13" ht="45">
      <c r="A289" s="2" t="s">
        <v>639</v>
      </c>
      <c r="B289" s="2" t="s">
        <v>880</v>
      </c>
      <c r="C289" s="2" t="s">
        <v>881</v>
      </c>
      <c r="D289" s="2" t="s">
        <v>642</v>
      </c>
      <c r="E289" s="2" t="s">
        <v>882</v>
      </c>
      <c r="F289" s="2" t="s">
        <v>11</v>
      </c>
      <c r="G289" s="2" t="s">
        <v>882</v>
      </c>
      <c r="H289" s="2" t="s">
        <v>881</v>
      </c>
      <c r="J289" s="2" t="s">
        <v>151</v>
      </c>
      <c r="K289" s="2" t="s">
        <v>151</v>
      </c>
      <c r="L289" s="2" t="s">
        <v>18</v>
      </c>
      <c r="M289" t="str">
        <f t="shared" si="4"/>
        <v>EL BAGREANTIOQUIA</v>
      </c>
    </row>
    <row r="290" spans="1:13" ht="45">
      <c r="A290" s="2" t="s">
        <v>639</v>
      </c>
      <c r="B290" s="2" t="s">
        <v>883</v>
      </c>
      <c r="C290" s="2" t="s">
        <v>884</v>
      </c>
      <c r="D290" s="2" t="s">
        <v>642</v>
      </c>
      <c r="E290" s="2" t="s">
        <v>885</v>
      </c>
      <c r="F290" s="2" t="s">
        <v>11</v>
      </c>
      <c r="G290" s="2" t="s">
        <v>885</v>
      </c>
      <c r="H290" s="2" t="s">
        <v>884</v>
      </c>
      <c r="J290" s="2" t="s">
        <v>2115</v>
      </c>
      <c r="K290" s="2" t="s">
        <v>2115</v>
      </c>
      <c r="L290" s="2" t="s">
        <v>2091</v>
      </c>
      <c r="M290" t="str">
        <f t="shared" si="4"/>
        <v>EL BANCOMAGDALENA</v>
      </c>
    </row>
    <row r="291" spans="1:13" ht="45">
      <c r="A291" s="2" t="s">
        <v>639</v>
      </c>
      <c r="B291" s="2" t="s">
        <v>886</v>
      </c>
      <c r="C291" s="2" t="s">
        <v>887</v>
      </c>
      <c r="D291" s="2" t="s">
        <v>642</v>
      </c>
      <c r="E291" s="2" t="s">
        <v>888</v>
      </c>
      <c r="F291" s="2" t="s">
        <v>11</v>
      </c>
      <c r="G291" s="2" t="s">
        <v>888</v>
      </c>
      <c r="H291" s="2" t="s">
        <v>887</v>
      </c>
      <c r="J291" s="2" t="s">
        <v>3189</v>
      </c>
      <c r="K291" s="2" t="s">
        <v>3189</v>
      </c>
      <c r="L291" s="2" t="s">
        <v>3146</v>
      </c>
      <c r="M291" t="str">
        <f t="shared" si="4"/>
        <v>EL CAIROVALLE DEL CAUCA</v>
      </c>
    </row>
    <row r="292" spans="1:13" ht="45">
      <c r="A292" s="2" t="s">
        <v>639</v>
      </c>
      <c r="B292" s="2" t="s">
        <v>889</v>
      </c>
      <c r="C292" s="2" t="s">
        <v>890</v>
      </c>
      <c r="D292" s="2" t="s">
        <v>642</v>
      </c>
      <c r="E292" s="2" t="s">
        <v>891</v>
      </c>
      <c r="F292" s="2" t="s">
        <v>11</v>
      </c>
      <c r="G292" s="2" t="s">
        <v>891</v>
      </c>
      <c r="H292" s="2" t="s">
        <v>890</v>
      </c>
      <c r="J292" s="2" t="s">
        <v>2203</v>
      </c>
      <c r="K292" s="2" t="s">
        <v>2203</v>
      </c>
      <c r="L292" s="2" t="s">
        <v>2181</v>
      </c>
      <c r="M292" t="str">
        <f t="shared" si="4"/>
        <v>EL CALVARIOMETA</v>
      </c>
    </row>
    <row r="293" spans="1:13" ht="45">
      <c r="A293" s="2" t="s">
        <v>639</v>
      </c>
      <c r="B293" s="2" t="s">
        <v>892</v>
      </c>
      <c r="C293" s="2" t="s">
        <v>893</v>
      </c>
      <c r="D293" s="2" t="s">
        <v>642</v>
      </c>
      <c r="E293" s="2" t="s">
        <v>894</v>
      </c>
      <c r="F293" s="2" t="s">
        <v>11</v>
      </c>
      <c r="G293" s="2" t="s">
        <v>894</v>
      </c>
      <c r="H293" s="2" t="s">
        <v>893</v>
      </c>
      <c r="J293" s="2" t="s">
        <v>1420</v>
      </c>
      <c r="K293" s="2" t="s">
        <v>1420</v>
      </c>
      <c r="L293" s="2" t="s">
        <v>1395</v>
      </c>
      <c r="M293" t="str">
        <f t="shared" si="4"/>
        <v>EL CANTÓN DEL SAN PABLOCHOCÓ</v>
      </c>
    </row>
    <row r="294" spans="1:13" ht="45">
      <c r="A294" s="2" t="s">
        <v>639</v>
      </c>
      <c r="B294" s="2" t="s">
        <v>895</v>
      </c>
      <c r="C294" s="2" t="s">
        <v>896</v>
      </c>
      <c r="D294" s="2" t="s">
        <v>642</v>
      </c>
      <c r="E294" s="2" t="s">
        <v>897</v>
      </c>
      <c r="F294" s="2" t="s">
        <v>11</v>
      </c>
      <c r="G294" s="2" t="s">
        <v>897</v>
      </c>
      <c r="H294" s="2" t="s">
        <v>896</v>
      </c>
      <c r="J294" s="2" t="s">
        <v>2485</v>
      </c>
      <c r="K294" s="2" t="s">
        <v>2485</v>
      </c>
      <c r="L294" s="2" t="s">
        <v>2448</v>
      </c>
      <c r="M294" t="str">
        <f t="shared" si="4"/>
        <v>EL CARMENNORTE DE SANTANDER</v>
      </c>
    </row>
    <row r="295" spans="1:13" ht="45">
      <c r="A295" s="2" t="s">
        <v>639</v>
      </c>
      <c r="B295" s="2" t="s">
        <v>901</v>
      </c>
      <c r="C295" s="2" t="s">
        <v>902</v>
      </c>
      <c r="D295" s="2" t="s">
        <v>642</v>
      </c>
      <c r="E295" s="2" t="s">
        <v>903</v>
      </c>
      <c r="F295" s="2" t="s">
        <v>11</v>
      </c>
      <c r="G295" s="2" t="s">
        <v>903</v>
      </c>
      <c r="H295" s="2" t="s">
        <v>902</v>
      </c>
      <c r="J295" s="2" t="s">
        <v>1432</v>
      </c>
      <c r="K295" s="2" t="s">
        <v>1432</v>
      </c>
      <c r="L295" s="2" t="s">
        <v>1395</v>
      </c>
      <c r="M295" t="str">
        <f t="shared" si="4"/>
        <v>EL CARMEN DE ATRATOCHOCÓ</v>
      </c>
    </row>
    <row r="296" spans="1:13" ht="45">
      <c r="A296" s="2" t="s">
        <v>639</v>
      </c>
      <c r="B296" s="2" t="s">
        <v>904</v>
      </c>
      <c r="C296" s="2" t="s">
        <v>905</v>
      </c>
      <c r="D296" s="2" t="s">
        <v>642</v>
      </c>
      <c r="E296" s="2" t="s">
        <v>906</v>
      </c>
      <c r="F296" s="2" t="s">
        <v>11</v>
      </c>
      <c r="G296" s="2" t="s">
        <v>906</v>
      </c>
      <c r="H296" s="2" t="s">
        <v>905</v>
      </c>
      <c r="J296" s="2" t="s">
        <v>538</v>
      </c>
      <c r="K296" s="2" t="s">
        <v>538</v>
      </c>
      <c r="L296" s="2" t="s">
        <v>501</v>
      </c>
      <c r="M296" t="str">
        <f t="shared" si="4"/>
        <v>EL CARMEN DE BOLÍVARBOLÍVAR</v>
      </c>
    </row>
    <row r="297" spans="1:13" ht="45">
      <c r="A297" s="2" t="s">
        <v>639</v>
      </c>
      <c r="B297" s="2" t="s">
        <v>907</v>
      </c>
      <c r="C297" s="2" t="s">
        <v>908</v>
      </c>
      <c r="D297" s="2" t="s">
        <v>642</v>
      </c>
      <c r="E297" s="2" t="s">
        <v>909</v>
      </c>
      <c r="F297" s="2" t="s">
        <v>11</v>
      </c>
      <c r="G297" s="2" t="s">
        <v>909</v>
      </c>
      <c r="H297" s="2" t="s">
        <v>908</v>
      </c>
      <c r="J297" s="2" t="s">
        <v>2752</v>
      </c>
      <c r="K297" s="2" t="s">
        <v>2752</v>
      </c>
      <c r="L297" s="2" t="s">
        <v>2682</v>
      </c>
      <c r="M297" t="str">
        <f t="shared" si="4"/>
        <v>EL CARMEN DE CHUCURÍSANTANDER</v>
      </c>
    </row>
    <row r="298" spans="1:13" ht="45">
      <c r="A298" s="2" t="s">
        <v>639</v>
      </c>
      <c r="B298" s="2" t="s">
        <v>898</v>
      </c>
      <c r="C298" s="2" t="s">
        <v>899</v>
      </c>
      <c r="D298" s="2" t="s">
        <v>642</v>
      </c>
      <c r="E298" s="2" t="s">
        <v>900</v>
      </c>
      <c r="F298" s="2" t="s">
        <v>11</v>
      </c>
      <c r="G298" s="2" t="s">
        <v>900</v>
      </c>
      <c r="H298" s="2" t="s">
        <v>899</v>
      </c>
      <c r="J298" s="2" t="s">
        <v>115</v>
      </c>
      <c r="K298" s="2" t="s">
        <v>115</v>
      </c>
      <c r="L298" s="2" t="s">
        <v>18</v>
      </c>
      <c r="M298" t="str">
        <f t="shared" si="4"/>
        <v>EL CARMEN DE VIBORALANTIOQUIA</v>
      </c>
    </row>
    <row r="299" spans="1:13" ht="45">
      <c r="A299" s="2" t="s">
        <v>639</v>
      </c>
      <c r="B299" s="2" t="s">
        <v>910</v>
      </c>
      <c r="C299" s="2" t="s">
        <v>911</v>
      </c>
      <c r="D299" s="2" t="s">
        <v>642</v>
      </c>
      <c r="E299" s="2" t="s">
        <v>912</v>
      </c>
      <c r="F299" s="2" t="s">
        <v>11</v>
      </c>
      <c r="G299" s="2" t="s">
        <v>912</v>
      </c>
      <c r="H299" s="2" t="s">
        <v>911</v>
      </c>
      <c r="J299" s="2" t="s">
        <v>2206</v>
      </c>
      <c r="K299" s="2" t="s">
        <v>2206</v>
      </c>
      <c r="L299" s="2" t="s">
        <v>2181</v>
      </c>
      <c r="M299" t="str">
        <f t="shared" si="4"/>
        <v>EL CASTILLOMETA</v>
      </c>
    </row>
    <row r="300" spans="1:13" ht="45">
      <c r="A300" s="2" t="s">
        <v>639</v>
      </c>
      <c r="B300" s="2" t="s">
        <v>913</v>
      </c>
      <c r="C300" s="2" t="s">
        <v>914</v>
      </c>
      <c r="D300" s="2" t="s">
        <v>642</v>
      </c>
      <c r="E300" s="2" t="s">
        <v>915</v>
      </c>
      <c r="F300" s="2" t="s">
        <v>11</v>
      </c>
      <c r="G300" s="2" t="s">
        <v>915</v>
      </c>
      <c r="H300" s="2" t="s">
        <v>914</v>
      </c>
      <c r="J300" s="2" t="s">
        <v>3192</v>
      </c>
      <c r="K300" s="2" t="s">
        <v>3192</v>
      </c>
      <c r="L300" s="2" t="s">
        <v>3146</v>
      </c>
      <c r="M300" t="str">
        <f t="shared" si="4"/>
        <v>EL CERRITOVALLE DEL CAUCA</v>
      </c>
    </row>
    <row r="301" spans="1:13" ht="45">
      <c r="A301" s="2" t="s">
        <v>639</v>
      </c>
      <c r="B301" s="2" t="s">
        <v>916</v>
      </c>
      <c r="C301" s="2" t="s">
        <v>917</v>
      </c>
      <c r="D301" s="2" t="s">
        <v>642</v>
      </c>
      <c r="E301" s="2" t="s">
        <v>918</v>
      </c>
      <c r="F301" s="2" t="s">
        <v>11</v>
      </c>
      <c r="G301" s="2" t="s">
        <v>918</v>
      </c>
      <c r="H301" s="2" t="s">
        <v>917</v>
      </c>
      <c r="J301" s="2" t="s">
        <v>2312</v>
      </c>
      <c r="K301" s="2" t="s">
        <v>2312</v>
      </c>
      <c r="L301" s="2" t="s">
        <v>235</v>
      </c>
      <c r="M301" t="str">
        <f t="shared" si="4"/>
        <v>EL CHARCONARIÑO</v>
      </c>
    </row>
    <row r="302" spans="1:13" ht="45">
      <c r="A302" s="2" t="s">
        <v>639</v>
      </c>
      <c r="B302" s="2" t="s">
        <v>919</v>
      </c>
      <c r="C302" s="2" t="s">
        <v>920</v>
      </c>
      <c r="D302" s="2" t="s">
        <v>642</v>
      </c>
      <c r="E302" s="2" t="s">
        <v>921</v>
      </c>
      <c r="F302" s="2" t="s">
        <v>11</v>
      </c>
      <c r="G302" s="2" t="s">
        <v>921</v>
      </c>
      <c r="H302" s="2" t="s">
        <v>920</v>
      </c>
      <c r="J302" s="2" t="s">
        <v>736</v>
      </c>
      <c r="K302" s="2" t="s">
        <v>736</v>
      </c>
      <c r="L302" s="2" t="s">
        <v>642</v>
      </c>
      <c r="M302" t="str">
        <f t="shared" si="4"/>
        <v>EL COCUYBOYACÁ</v>
      </c>
    </row>
    <row r="303" spans="1:13" ht="45">
      <c r="A303" s="2" t="s">
        <v>639</v>
      </c>
      <c r="B303" s="2" t="s">
        <v>925</v>
      </c>
      <c r="C303" s="2" t="s">
        <v>926</v>
      </c>
      <c r="D303" s="2" t="s">
        <v>642</v>
      </c>
      <c r="E303" s="2" t="s">
        <v>927</v>
      </c>
      <c r="F303" s="2" t="s">
        <v>11</v>
      </c>
      <c r="G303" s="2" t="s">
        <v>927</v>
      </c>
      <c r="H303" s="2" t="s">
        <v>926</v>
      </c>
      <c r="J303" s="2" t="s">
        <v>1645</v>
      </c>
      <c r="K303" s="2" t="s">
        <v>1645</v>
      </c>
      <c r="L303" s="2" t="s">
        <v>1575</v>
      </c>
      <c r="M303" t="str">
        <f t="shared" si="4"/>
        <v>EL COLEGIOCUNDINAMARCA</v>
      </c>
    </row>
    <row r="304" spans="1:13" ht="45">
      <c r="A304" s="2" t="s">
        <v>639</v>
      </c>
      <c r="B304" s="2" t="s">
        <v>922</v>
      </c>
      <c r="C304" s="2" t="s">
        <v>923</v>
      </c>
      <c r="D304" s="2" t="s">
        <v>642</v>
      </c>
      <c r="E304" s="2" t="s">
        <v>924</v>
      </c>
      <c r="F304" s="2" t="s">
        <v>11</v>
      </c>
      <c r="G304" s="2" t="s">
        <v>924</v>
      </c>
      <c r="H304" s="2" t="s">
        <v>923</v>
      </c>
      <c r="J304" s="2" t="s">
        <v>1346</v>
      </c>
      <c r="K304" s="2" t="s">
        <v>1346</v>
      </c>
      <c r="L304" s="2" t="s">
        <v>1318</v>
      </c>
      <c r="M304" t="str">
        <f t="shared" si="4"/>
        <v>EL COPEYCESAR</v>
      </c>
    </row>
    <row r="305" spans="1:13" ht="45">
      <c r="A305" s="2" t="s">
        <v>639</v>
      </c>
      <c r="B305" s="2" t="s">
        <v>928</v>
      </c>
      <c r="C305" s="2" t="s">
        <v>929</v>
      </c>
      <c r="D305" s="2" t="s">
        <v>642</v>
      </c>
      <c r="E305" s="2" t="s">
        <v>930</v>
      </c>
      <c r="F305" s="2" t="s">
        <v>11</v>
      </c>
      <c r="G305" s="2" t="s">
        <v>930</v>
      </c>
      <c r="H305" s="2" t="s">
        <v>929</v>
      </c>
      <c r="J305" s="2" t="s">
        <v>1107</v>
      </c>
      <c r="K305" s="2" t="s">
        <v>1107</v>
      </c>
      <c r="L305" s="2" t="s">
        <v>1091</v>
      </c>
      <c r="M305" t="str">
        <f t="shared" si="4"/>
        <v>EL DONCELLOCAQUETÁ</v>
      </c>
    </row>
    <row r="306" spans="1:13" ht="45">
      <c r="A306" s="2" t="s">
        <v>639</v>
      </c>
      <c r="B306" s="2" t="s">
        <v>931</v>
      </c>
      <c r="C306" s="2" t="s">
        <v>932</v>
      </c>
      <c r="D306" s="2" t="s">
        <v>642</v>
      </c>
      <c r="E306" s="2" t="s">
        <v>933</v>
      </c>
      <c r="F306" s="2" t="s">
        <v>11</v>
      </c>
      <c r="G306" s="2" t="s">
        <v>933</v>
      </c>
      <c r="H306" s="2" t="s">
        <v>932</v>
      </c>
      <c r="J306" s="2" t="s">
        <v>2209</v>
      </c>
      <c r="K306" s="2" t="s">
        <v>2209</v>
      </c>
      <c r="L306" s="2" t="s">
        <v>2181</v>
      </c>
      <c r="M306" t="str">
        <f t="shared" si="4"/>
        <v>EL DORADOMETA</v>
      </c>
    </row>
    <row r="307" spans="1:13" ht="45">
      <c r="A307" s="2" t="s">
        <v>639</v>
      </c>
      <c r="B307" s="2" t="s">
        <v>934</v>
      </c>
      <c r="C307" s="2" t="s">
        <v>935</v>
      </c>
      <c r="D307" s="2" t="s">
        <v>642</v>
      </c>
      <c r="E307" s="2" t="s">
        <v>936</v>
      </c>
      <c r="F307" s="2" t="s">
        <v>11</v>
      </c>
      <c r="G307" s="2" t="s">
        <v>936</v>
      </c>
      <c r="H307" s="2" t="s">
        <v>935</v>
      </c>
      <c r="J307" s="2" t="s">
        <v>3195</v>
      </c>
      <c r="K307" s="2" t="s">
        <v>3195</v>
      </c>
      <c r="L307" s="2" t="s">
        <v>3146</v>
      </c>
      <c r="M307" t="str">
        <f t="shared" si="4"/>
        <v>EL DOVIOVALLE DEL CAUCA</v>
      </c>
    </row>
    <row r="308" spans="1:13" ht="45">
      <c r="A308" s="2" t="s">
        <v>639</v>
      </c>
      <c r="B308" s="2" t="s">
        <v>940</v>
      </c>
      <c r="C308" s="2" t="s">
        <v>941</v>
      </c>
      <c r="D308" s="2" t="s">
        <v>642</v>
      </c>
      <c r="E308" s="2" t="s">
        <v>942</v>
      </c>
      <c r="F308" s="2" t="s">
        <v>11</v>
      </c>
      <c r="G308" s="2" t="s">
        <v>942</v>
      </c>
      <c r="H308" s="2" t="s">
        <v>941</v>
      </c>
      <c r="J308" s="2" t="s">
        <v>739</v>
      </c>
      <c r="K308" s="2" t="s">
        <v>739</v>
      </c>
      <c r="L308" s="2" t="s">
        <v>642</v>
      </c>
      <c r="M308" t="str">
        <f t="shared" si="4"/>
        <v>EL ESPINOBOYACÁ</v>
      </c>
    </row>
    <row r="309" spans="1:13" ht="45">
      <c r="A309" s="2" t="s">
        <v>639</v>
      </c>
      <c r="B309" s="2" t="s">
        <v>937</v>
      </c>
      <c r="C309" s="2" t="s">
        <v>938</v>
      </c>
      <c r="D309" s="2" t="s">
        <v>642</v>
      </c>
      <c r="E309" s="2" t="s">
        <v>939</v>
      </c>
      <c r="F309" s="2" t="s">
        <v>11</v>
      </c>
      <c r="G309" s="2" t="s">
        <v>939</v>
      </c>
      <c r="H309" s="2" t="s">
        <v>938</v>
      </c>
      <c r="J309" s="2" t="s">
        <v>2755</v>
      </c>
      <c r="K309" s="2" t="s">
        <v>2755</v>
      </c>
      <c r="L309" s="2" t="s">
        <v>2682</v>
      </c>
      <c r="M309" t="str">
        <f t="shared" si="4"/>
        <v>EL GUACAMAYOSANTANDER</v>
      </c>
    </row>
    <row r="310" spans="1:13" ht="45">
      <c r="A310" s="2" t="s">
        <v>639</v>
      </c>
      <c r="B310" s="2" t="s">
        <v>943</v>
      </c>
      <c r="C310" s="2" t="s">
        <v>944</v>
      </c>
      <c r="D310" s="2" t="s">
        <v>642</v>
      </c>
      <c r="E310" s="2" t="s">
        <v>945</v>
      </c>
      <c r="F310" s="2" t="s">
        <v>11</v>
      </c>
      <c r="G310" s="2" t="s">
        <v>945</v>
      </c>
      <c r="H310" s="2" t="s">
        <v>944</v>
      </c>
      <c r="J310" s="2" t="s">
        <v>541</v>
      </c>
      <c r="K310" s="2" t="s">
        <v>541</v>
      </c>
      <c r="L310" s="2" t="s">
        <v>501</v>
      </c>
      <c r="M310" t="str">
        <f t="shared" si="4"/>
        <v>EL GUAMOBOLÍVAR</v>
      </c>
    </row>
    <row r="311" spans="1:13" ht="45">
      <c r="A311" s="2" t="s">
        <v>639</v>
      </c>
      <c r="B311" s="2" t="s">
        <v>946</v>
      </c>
      <c r="C311" s="2" t="s">
        <v>947</v>
      </c>
      <c r="D311" s="2" t="s">
        <v>642</v>
      </c>
      <c r="E311" s="2" t="s">
        <v>948</v>
      </c>
      <c r="F311" s="2" t="s">
        <v>11</v>
      </c>
      <c r="G311" s="2" t="s">
        <v>948</v>
      </c>
      <c r="H311" s="2" t="s">
        <v>947</v>
      </c>
      <c r="J311" s="2" t="s">
        <v>1435</v>
      </c>
      <c r="K311" s="2" t="s">
        <v>1435</v>
      </c>
      <c r="L311" s="2" t="s">
        <v>1395</v>
      </c>
      <c r="M311" t="str">
        <f t="shared" si="4"/>
        <v>EL LITORAL DEL SAN JUANCHOCÓ</v>
      </c>
    </row>
    <row r="312" spans="1:13" ht="45">
      <c r="A312" s="2" t="s">
        <v>639</v>
      </c>
      <c r="B312" s="2" t="s">
        <v>949</v>
      </c>
      <c r="C312" s="2" t="s">
        <v>950</v>
      </c>
      <c r="D312" s="2" t="s">
        <v>642</v>
      </c>
      <c r="E312" s="2" t="s">
        <v>951</v>
      </c>
      <c r="F312" s="2" t="s">
        <v>11</v>
      </c>
      <c r="G312" s="2" t="s">
        <v>951</v>
      </c>
      <c r="H312" s="2" t="s">
        <v>950</v>
      </c>
      <c r="J312" s="2" t="s">
        <v>2061</v>
      </c>
      <c r="K312" s="2" t="s">
        <v>2061</v>
      </c>
      <c r="L312" s="2" t="s">
        <v>2046</v>
      </c>
      <c r="M312" t="str">
        <f t="shared" si="4"/>
        <v>EL MOLINOLA GUAJIRA</v>
      </c>
    </row>
    <row r="313" spans="1:13" ht="45">
      <c r="A313" s="2" t="s">
        <v>639</v>
      </c>
      <c r="B313" s="2" t="s">
        <v>952</v>
      </c>
      <c r="C313" s="2" t="s">
        <v>953</v>
      </c>
      <c r="D313" s="2" t="s">
        <v>642</v>
      </c>
      <c r="E313" s="2" t="s">
        <v>954</v>
      </c>
      <c r="F313" s="2" t="s">
        <v>11</v>
      </c>
      <c r="G313" s="2" t="s">
        <v>954</v>
      </c>
      <c r="H313" s="2" t="s">
        <v>953</v>
      </c>
      <c r="J313" s="2" t="s">
        <v>1349</v>
      </c>
      <c r="K313" s="2" t="s">
        <v>1349</v>
      </c>
      <c r="L313" s="2" t="s">
        <v>1318</v>
      </c>
      <c r="M313" t="str">
        <f t="shared" si="4"/>
        <v>EL PASOCESAR</v>
      </c>
    </row>
    <row r="314" spans="1:13" ht="45">
      <c r="A314" s="2" t="s">
        <v>639</v>
      </c>
      <c r="B314" s="2" t="s">
        <v>955</v>
      </c>
      <c r="C314" s="2" t="s">
        <v>956</v>
      </c>
      <c r="D314" s="2" t="s">
        <v>642</v>
      </c>
      <c r="E314" s="2" t="s">
        <v>957</v>
      </c>
      <c r="F314" s="2" t="s">
        <v>11</v>
      </c>
      <c r="G314" s="2" t="s">
        <v>957</v>
      </c>
      <c r="H314" s="2" t="s">
        <v>956</v>
      </c>
      <c r="J314" s="2" t="s">
        <v>1110</v>
      </c>
      <c r="K314" s="2" t="s">
        <v>1110</v>
      </c>
      <c r="L314" s="2" t="s">
        <v>1091</v>
      </c>
      <c r="M314" t="str">
        <f t="shared" si="4"/>
        <v>EL PAUJÍLCAQUETÁ</v>
      </c>
    </row>
    <row r="315" spans="1:13" ht="45">
      <c r="A315" s="2" t="s">
        <v>639</v>
      </c>
      <c r="B315" s="2" t="s">
        <v>958</v>
      </c>
      <c r="C315" s="2" t="s">
        <v>959</v>
      </c>
      <c r="D315" s="2" t="s">
        <v>642</v>
      </c>
      <c r="E315" s="2" t="s">
        <v>960</v>
      </c>
      <c r="F315" s="2" t="s">
        <v>11</v>
      </c>
      <c r="G315" s="2" t="s">
        <v>960</v>
      </c>
      <c r="H315" s="2" t="s">
        <v>959</v>
      </c>
      <c r="J315" s="2" t="s">
        <v>2315</v>
      </c>
      <c r="K315" s="2" t="s">
        <v>2315</v>
      </c>
      <c r="L315" s="2" t="s">
        <v>235</v>
      </c>
      <c r="M315" t="str">
        <f t="shared" si="4"/>
        <v>EL PEÑOLNARIÑO</v>
      </c>
    </row>
    <row r="316" spans="1:13" ht="45">
      <c r="A316" s="2" t="s">
        <v>639</v>
      </c>
      <c r="B316" s="2" t="s">
        <v>961</v>
      </c>
      <c r="C316" s="2" t="s">
        <v>962</v>
      </c>
      <c r="D316" s="2" t="s">
        <v>642</v>
      </c>
      <c r="E316" s="2" t="s">
        <v>963</v>
      </c>
      <c r="F316" s="2" t="s">
        <v>11</v>
      </c>
      <c r="G316" s="2" t="s">
        <v>963</v>
      </c>
      <c r="H316" s="2" t="s">
        <v>962</v>
      </c>
      <c r="J316" s="2" t="s">
        <v>544</v>
      </c>
      <c r="K316" s="2" t="s">
        <v>544</v>
      </c>
      <c r="L316" s="2" t="s">
        <v>501</v>
      </c>
      <c r="M316" t="str">
        <f t="shared" si="4"/>
        <v>EL PEÑÓNBOLÍVAR</v>
      </c>
    </row>
    <row r="317" spans="1:13" ht="45">
      <c r="A317" s="2" t="s">
        <v>639</v>
      </c>
      <c r="B317" s="2" t="s">
        <v>964</v>
      </c>
      <c r="C317" s="2" t="s">
        <v>965</v>
      </c>
      <c r="D317" s="2" t="s">
        <v>642</v>
      </c>
      <c r="E317" s="2" t="s">
        <v>966</v>
      </c>
      <c r="F317" s="2" t="s">
        <v>11</v>
      </c>
      <c r="G317" s="2" t="s">
        <v>966</v>
      </c>
      <c r="H317" s="2" t="s">
        <v>965</v>
      </c>
      <c r="J317" s="2" t="s">
        <v>544</v>
      </c>
      <c r="K317" s="2" t="s">
        <v>544</v>
      </c>
      <c r="L317" s="2" t="s">
        <v>1575</v>
      </c>
      <c r="M317" t="str">
        <f t="shared" si="4"/>
        <v>EL PEÑÓNCUNDINAMARCA</v>
      </c>
    </row>
    <row r="318" spans="1:13" ht="45">
      <c r="A318" s="2" t="s">
        <v>639</v>
      </c>
      <c r="B318" s="2" t="s">
        <v>967</v>
      </c>
      <c r="C318" s="2" t="s">
        <v>968</v>
      </c>
      <c r="D318" s="2" t="s">
        <v>642</v>
      </c>
      <c r="E318" s="2" t="s">
        <v>969</v>
      </c>
      <c r="F318" s="2" t="s">
        <v>11</v>
      </c>
      <c r="G318" s="2" t="s">
        <v>969</v>
      </c>
      <c r="H318" s="2" t="s">
        <v>968</v>
      </c>
      <c r="J318" s="2" t="s">
        <v>544</v>
      </c>
      <c r="K318" s="2" t="s">
        <v>544</v>
      </c>
      <c r="L318" s="2" t="s">
        <v>2682</v>
      </c>
      <c r="M318" t="str">
        <f t="shared" si="4"/>
        <v>EL PEÑÓNSANTANDER</v>
      </c>
    </row>
    <row r="319" spans="1:13" ht="45">
      <c r="A319" s="2" t="s">
        <v>639</v>
      </c>
      <c r="B319" s="2" t="s">
        <v>970</v>
      </c>
      <c r="C319" s="2" t="s">
        <v>971</v>
      </c>
      <c r="D319" s="2" t="s">
        <v>642</v>
      </c>
      <c r="E319" s="2" t="s">
        <v>972</v>
      </c>
      <c r="F319" s="2" t="s">
        <v>11</v>
      </c>
      <c r="G319" s="2" t="s">
        <v>972</v>
      </c>
      <c r="H319" s="2" t="s">
        <v>971</v>
      </c>
      <c r="J319" s="2" t="s">
        <v>2118</v>
      </c>
      <c r="K319" s="2" t="s">
        <v>2118</v>
      </c>
      <c r="L319" s="2" t="s">
        <v>2091</v>
      </c>
      <c r="M319" t="str">
        <f t="shared" si="4"/>
        <v>EL PIÑÓNMAGDALENA</v>
      </c>
    </row>
    <row r="320" spans="1:13" ht="45">
      <c r="A320" s="2" t="s">
        <v>639</v>
      </c>
      <c r="B320" s="2" t="s">
        <v>973</v>
      </c>
      <c r="C320" s="2" t="s">
        <v>974</v>
      </c>
      <c r="D320" s="2" t="s">
        <v>642</v>
      </c>
      <c r="E320" s="2" t="s">
        <v>975</v>
      </c>
      <c r="F320" s="2" t="s">
        <v>11</v>
      </c>
      <c r="G320" s="2" t="s">
        <v>975</v>
      </c>
      <c r="H320" s="2" t="s">
        <v>974</v>
      </c>
      <c r="J320" s="2" t="s">
        <v>2760</v>
      </c>
      <c r="K320" s="2" t="s">
        <v>2760</v>
      </c>
      <c r="L320" s="2" t="s">
        <v>2682</v>
      </c>
      <c r="M320" t="str">
        <f t="shared" si="4"/>
        <v>EL PLAYÓNSANTANDER</v>
      </c>
    </row>
    <row r="321" spans="1:13" ht="45">
      <c r="A321" s="2" t="s">
        <v>639</v>
      </c>
      <c r="B321" s="2" t="s">
        <v>976</v>
      </c>
      <c r="C321" s="2" t="s">
        <v>977</v>
      </c>
      <c r="D321" s="2" t="s">
        <v>642</v>
      </c>
      <c r="E321" s="2" t="s">
        <v>978</v>
      </c>
      <c r="F321" s="2" t="s">
        <v>11</v>
      </c>
      <c r="G321" s="2" t="s">
        <v>978</v>
      </c>
      <c r="H321" s="2" t="s">
        <v>977</v>
      </c>
      <c r="J321" s="2" t="s">
        <v>2121</v>
      </c>
      <c r="K321" s="2" t="s">
        <v>2121</v>
      </c>
      <c r="L321" s="2" t="s">
        <v>2091</v>
      </c>
      <c r="M321" t="str">
        <f t="shared" si="4"/>
        <v>EL RETÉNMAGDALENA</v>
      </c>
    </row>
    <row r="322" spans="1:13" ht="45">
      <c r="A322" s="2" t="s">
        <v>639</v>
      </c>
      <c r="B322" s="2" t="s">
        <v>979</v>
      </c>
      <c r="C322" s="2" t="s">
        <v>980</v>
      </c>
      <c r="D322" s="2" t="s">
        <v>642</v>
      </c>
      <c r="E322" s="2" t="s">
        <v>981</v>
      </c>
      <c r="F322" s="2" t="s">
        <v>11</v>
      </c>
      <c r="G322" s="2" t="s">
        <v>981</v>
      </c>
      <c r="H322" s="2" t="s">
        <v>980</v>
      </c>
      <c r="J322" s="2" t="s">
        <v>1930</v>
      </c>
      <c r="K322" s="2" t="s">
        <v>1930</v>
      </c>
      <c r="L322" s="2" t="s">
        <v>1924</v>
      </c>
      <c r="M322" t="str">
        <f t="shared" si="4"/>
        <v>EL RETORNOGUAVIARE</v>
      </c>
    </row>
    <row r="323" spans="1:13" ht="45">
      <c r="A323" s="2" t="s">
        <v>639</v>
      </c>
      <c r="B323" s="2" t="s">
        <v>640</v>
      </c>
      <c r="C323" s="2" t="s">
        <v>641</v>
      </c>
      <c r="D323" s="2" t="s">
        <v>642</v>
      </c>
      <c r="E323" s="2" t="s">
        <v>643</v>
      </c>
      <c r="F323" s="2" t="s">
        <v>11</v>
      </c>
      <c r="G323" s="2" t="s">
        <v>643</v>
      </c>
      <c r="H323" s="2" t="s">
        <v>641</v>
      </c>
      <c r="J323" s="2" t="s">
        <v>2950</v>
      </c>
      <c r="K323" s="2" t="s">
        <v>2950</v>
      </c>
      <c r="L323" s="2" t="s">
        <v>1299</v>
      </c>
      <c r="M323" t="str">
        <f t="shared" si="4"/>
        <v>EL ROBLESUCRE</v>
      </c>
    </row>
    <row r="324" spans="1:13" ht="45">
      <c r="A324" s="2" t="s">
        <v>639</v>
      </c>
      <c r="B324" s="2" t="s">
        <v>982</v>
      </c>
      <c r="C324" s="2" t="s">
        <v>983</v>
      </c>
      <c r="D324" s="2" t="s">
        <v>642</v>
      </c>
      <c r="E324" s="2" t="s">
        <v>984</v>
      </c>
      <c r="F324" s="2" t="s">
        <v>11</v>
      </c>
      <c r="G324" s="2" t="s">
        <v>984</v>
      </c>
      <c r="H324" s="2" t="s">
        <v>983</v>
      </c>
      <c r="J324" s="2" t="s">
        <v>1650</v>
      </c>
      <c r="K324" s="2" t="s">
        <v>1650</v>
      </c>
      <c r="L324" s="2" t="s">
        <v>1575</v>
      </c>
      <c r="M324" t="str">
        <f t="shared" si="4"/>
        <v>EL ROSALCUNDINAMARCA</v>
      </c>
    </row>
    <row r="325" spans="1:13" ht="45">
      <c r="A325" s="2" t="s">
        <v>639</v>
      </c>
      <c r="B325" s="2" t="s">
        <v>985</v>
      </c>
      <c r="C325" s="2" t="s">
        <v>986</v>
      </c>
      <c r="D325" s="2" t="s">
        <v>642</v>
      </c>
      <c r="E325" s="2" t="s">
        <v>987</v>
      </c>
      <c r="F325" s="2" t="s">
        <v>11</v>
      </c>
      <c r="G325" s="2" t="s">
        <v>987</v>
      </c>
      <c r="H325" s="2" t="s">
        <v>986</v>
      </c>
      <c r="J325" s="2" t="s">
        <v>2318</v>
      </c>
      <c r="K325" s="2" t="s">
        <v>2318</v>
      </c>
      <c r="L325" s="2" t="s">
        <v>235</v>
      </c>
      <c r="M325" t="str">
        <f t="shared" ref="M325:M388" si="5">CONCATENATE(K325,L325)</f>
        <v>EL ROSARIONARIÑO</v>
      </c>
    </row>
    <row r="326" spans="1:13" ht="45">
      <c r="A326" s="2" t="s">
        <v>639</v>
      </c>
      <c r="B326" s="2" t="s">
        <v>988</v>
      </c>
      <c r="C326" s="2" t="s">
        <v>989</v>
      </c>
      <c r="D326" s="2" t="s">
        <v>642</v>
      </c>
      <c r="E326" s="2" t="s">
        <v>990</v>
      </c>
      <c r="F326" s="2" t="s">
        <v>11</v>
      </c>
      <c r="G326" s="2" t="s">
        <v>990</v>
      </c>
      <c r="H326" s="2" t="s">
        <v>989</v>
      </c>
      <c r="J326" s="2" t="s">
        <v>328</v>
      </c>
      <c r="K326" s="2" t="s">
        <v>328</v>
      </c>
      <c r="L326" s="2" t="s">
        <v>18</v>
      </c>
      <c r="M326" t="str">
        <f t="shared" si="5"/>
        <v>EL SANTUARIOANTIOQUIA</v>
      </c>
    </row>
    <row r="327" spans="1:13" ht="45">
      <c r="A327" s="2" t="s">
        <v>639</v>
      </c>
      <c r="B327" s="2" t="s">
        <v>991</v>
      </c>
      <c r="C327" s="2" t="s">
        <v>992</v>
      </c>
      <c r="D327" s="2" t="s">
        <v>642</v>
      </c>
      <c r="E327" s="2" t="s">
        <v>993</v>
      </c>
      <c r="F327" s="2" t="s">
        <v>11</v>
      </c>
      <c r="G327" s="2" t="s">
        <v>993</v>
      </c>
      <c r="H327" s="2" t="s">
        <v>992</v>
      </c>
      <c r="J327" s="2" t="s">
        <v>2321</v>
      </c>
      <c r="K327" s="2" t="s">
        <v>2321</v>
      </c>
      <c r="L327" s="2" t="s">
        <v>235</v>
      </c>
      <c r="M327" t="str">
        <f t="shared" si="5"/>
        <v>EL TABLÓN DE GÓMEZNARIÑO</v>
      </c>
    </row>
    <row r="328" spans="1:13" ht="45">
      <c r="A328" s="2" t="s">
        <v>639</v>
      </c>
      <c r="B328" s="2" t="s">
        <v>994</v>
      </c>
      <c r="C328" s="2" t="s">
        <v>995</v>
      </c>
      <c r="D328" s="2" t="s">
        <v>642</v>
      </c>
      <c r="E328" s="2" t="s">
        <v>996</v>
      </c>
      <c r="F328" s="2" t="s">
        <v>11</v>
      </c>
      <c r="G328" s="2" t="s">
        <v>996</v>
      </c>
      <c r="H328" s="2" t="s">
        <v>995</v>
      </c>
      <c r="J328" s="2" t="s">
        <v>1225</v>
      </c>
      <c r="K328" s="2" t="s">
        <v>1225</v>
      </c>
      <c r="L328" s="2" t="s">
        <v>1196</v>
      </c>
      <c r="M328" t="str">
        <f t="shared" si="5"/>
        <v>EL TAMBOCAUCA</v>
      </c>
    </row>
    <row r="329" spans="1:13" ht="45">
      <c r="A329" s="2" t="s">
        <v>639</v>
      </c>
      <c r="B329" s="2" t="s">
        <v>997</v>
      </c>
      <c r="C329" s="2" t="s">
        <v>998</v>
      </c>
      <c r="D329" s="2" t="s">
        <v>642</v>
      </c>
      <c r="E329" s="2" t="s">
        <v>999</v>
      </c>
      <c r="F329" s="2" t="s">
        <v>11</v>
      </c>
      <c r="G329" s="2" t="s">
        <v>999</v>
      </c>
      <c r="H329" s="2" t="s">
        <v>998</v>
      </c>
      <c r="J329" s="2" t="s">
        <v>1225</v>
      </c>
      <c r="K329" s="2" t="s">
        <v>1225</v>
      </c>
      <c r="L329" s="2" t="s">
        <v>235</v>
      </c>
      <c r="M329" t="str">
        <f t="shared" si="5"/>
        <v>EL TAMBONARIÑO</v>
      </c>
    </row>
    <row r="330" spans="1:13" ht="45">
      <c r="A330" s="2" t="s">
        <v>639</v>
      </c>
      <c r="B330" s="2" t="s">
        <v>787</v>
      </c>
      <c r="C330" s="2" t="s">
        <v>788</v>
      </c>
      <c r="D330" s="2" t="s">
        <v>642</v>
      </c>
      <c r="E330" s="2" t="s">
        <v>789</v>
      </c>
      <c r="F330" s="2" t="s">
        <v>11</v>
      </c>
      <c r="G330" s="2" t="s">
        <v>789</v>
      </c>
      <c r="H330" s="2" t="s">
        <v>788</v>
      </c>
      <c r="J330" s="2" t="s">
        <v>2488</v>
      </c>
      <c r="K330" s="2" t="s">
        <v>2488</v>
      </c>
      <c r="L330" s="2" t="s">
        <v>2448</v>
      </c>
      <c r="M330" t="str">
        <f t="shared" si="5"/>
        <v>EL TARRANORTE DE SANTANDER</v>
      </c>
    </row>
    <row r="331" spans="1:13" ht="45">
      <c r="A331" s="2" t="s">
        <v>639</v>
      </c>
      <c r="B331" s="2" t="s">
        <v>1000</v>
      </c>
      <c r="C331" s="2" t="s">
        <v>1001</v>
      </c>
      <c r="D331" s="2" t="s">
        <v>642</v>
      </c>
      <c r="E331" s="2" t="s">
        <v>1002</v>
      </c>
      <c r="F331" s="2" t="s">
        <v>11</v>
      </c>
      <c r="G331" s="2" t="s">
        <v>1002</v>
      </c>
      <c r="H331" s="2" t="s">
        <v>1001</v>
      </c>
      <c r="J331" s="2" t="s">
        <v>2491</v>
      </c>
      <c r="K331" s="2" t="s">
        <v>2491</v>
      </c>
      <c r="L331" s="2" t="s">
        <v>2448</v>
      </c>
      <c r="M331" t="str">
        <f t="shared" si="5"/>
        <v>EL ZULIANORTE DE SANTANDER</v>
      </c>
    </row>
    <row r="332" spans="1:13" ht="45">
      <c r="A332" s="2" t="s">
        <v>639</v>
      </c>
      <c r="B332" s="2" t="s">
        <v>1003</v>
      </c>
      <c r="C332" s="2" t="s">
        <v>1004</v>
      </c>
      <c r="D332" s="2" t="s">
        <v>642</v>
      </c>
      <c r="E332" s="2" t="s">
        <v>1005</v>
      </c>
      <c r="F332" s="2" t="s">
        <v>11</v>
      </c>
      <c r="G332" s="2" t="s">
        <v>1005</v>
      </c>
      <c r="H332" s="2" t="s">
        <v>1004</v>
      </c>
      <c r="J332" s="2" t="s">
        <v>1964</v>
      </c>
      <c r="K332" s="2" t="s">
        <v>1964</v>
      </c>
      <c r="L332" s="2" t="s">
        <v>1936</v>
      </c>
      <c r="M332" t="str">
        <f t="shared" si="5"/>
        <v>ELÍASHUILA</v>
      </c>
    </row>
    <row r="333" spans="1:13" ht="45">
      <c r="A333" s="2" t="s">
        <v>1006</v>
      </c>
      <c r="B333" s="2" t="s">
        <v>1010</v>
      </c>
      <c r="C333" s="2" t="s">
        <v>1011</v>
      </c>
      <c r="D333" s="2" t="s">
        <v>97</v>
      </c>
      <c r="E333" s="2" t="s">
        <v>1012</v>
      </c>
      <c r="F333" s="2" t="s">
        <v>11</v>
      </c>
      <c r="G333" s="2" t="s">
        <v>1012</v>
      </c>
      <c r="H333" s="2" t="s">
        <v>1011</v>
      </c>
      <c r="J333" s="2" t="s">
        <v>2763</v>
      </c>
      <c r="K333" s="2" t="s">
        <v>2763</v>
      </c>
      <c r="L333" s="2" t="s">
        <v>2682</v>
      </c>
      <c r="M333" t="str">
        <f t="shared" si="5"/>
        <v>ENCINOSANTANDER</v>
      </c>
    </row>
    <row r="334" spans="1:13" ht="45">
      <c r="A334" s="2" t="s">
        <v>1006</v>
      </c>
      <c r="B334" s="2" t="s">
        <v>1013</v>
      </c>
      <c r="C334" s="2" t="s">
        <v>1014</v>
      </c>
      <c r="D334" s="2" t="s">
        <v>97</v>
      </c>
      <c r="E334" s="2" t="s">
        <v>1015</v>
      </c>
      <c r="F334" s="2" t="s">
        <v>11</v>
      </c>
      <c r="G334" s="2" t="s">
        <v>1015</v>
      </c>
      <c r="H334" s="2" t="s">
        <v>1014</v>
      </c>
      <c r="J334" s="2" t="s">
        <v>2766</v>
      </c>
      <c r="K334" s="2" t="s">
        <v>2766</v>
      </c>
      <c r="L334" s="2" t="s">
        <v>2682</v>
      </c>
      <c r="M334" t="str">
        <f t="shared" si="5"/>
        <v>ENCISOSANTANDER</v>
      </c>
    </row>
    <row r="335" spans="1:13" ht="45">
      <c r="A335" s="2" t="s">
        <v>1006</v>
      </c>
      <c r="B335" s="2" t="s">
        <v>1016</v>
      </c>
      <c r="C335" s="2" t="s">
        <v>1017</v>
      </c>
      <c r="D335" s="2" t="s">
        <v>97</v>
      </c>
      <c r="E335" s="2" t="s">
        <v>1018</v>
      </c>
      <c r="F335" s="2" t="s">
        <v>11</v>
      </c>
      <c r="G335" s="2" t="s">
        <v>1018</v>
      </c>
      <c r="H335" s="2" t="s">
        <v>1017</v>
      </c>
      <c r="J335" s="2" t="s">
        <v>154</v>
      </c>
      <c r="K335" s="2" t="s">
        <v>154</v>
      </c>
      <c r="L335" s="2" t="s">
        <v>18</v>
      </c>
      <c r="M335" t="str">
        <f t="shared" si="5"/>
        <v>ENTRERRÍOSANTIOQUIA</v>
      </c>
    </row>
    <row r="336" spans="1:13" ht="45">
      <c r="A336" s="2" t="s">
        <v>1006</v>
      </c>
      <c r="B336" s="2" t="s">
        <v>1019</v>
      </c>
      <c r="C336" s="2" t="s">
        <v>1020</v>
      </c>
      <c r="D336" s="2" t="s">
        <v>97</v>
      </c>
      <c r="E336" s="2" t="s">
        <v>1021</v>
      </c>
      <c r="F336" s="2" t="s">
        <v>11</v>
      </c>
      <c r="G336" s="2" t="s">
        <v>1021</v>
      </c>
      <c r="H336" s="2" t="s">
        <v>1020</v>
      </c>
      <c r="J336" s="2" t="s">
        <v>157</v>
      </c>
      <c r="K336" s="2" t="s">
        <v>157</v>
      </c>
      <c r="L336" s="2" t="s">
        <v>18</v>
      </c>
      <c r="M336" t="str">
        <f t="shared" si="5"/>
        <v>ENVIGADOANTIOQUIA</v>
      </c>
    </row>
    <row r="337" spans="1:13" ht="45">
      <c r="A337" s="2" t="s">
        <v>1006</v>
      </c>
      <c r="B337" s="2" t="s">
        <v>1022</v>
      </c>
      <c r="C337" s="2" t="s">
        <v>1023</v>
      </c>
      <c r="D337" s="2" t="s">
        <v>97</v>
      </c>
      <c r="E337" s="2" t="s">
        <v>1024</v>
      </c>
      <c r="F337" s="2" t="s">
        <v>11</v>
      </c>
      <c r="G337" s="2" t="s">
        <v>1024</v>
      </c>
      <c r="H337" s="2" t="s">
        <v>1023</v>
      </c>
      <c r="J337" s="2" t="s">
        <v>3052</v>
      </c>
      <c r="K337" s="2" t="s">
        <v>3052</v>
      </c>
      <c r="L337" s="2" t="s">
        <v>3006</v>
      </c>
      <c r="M337" t="str">
        <f t="shared" si="5"/>
        <v>ESPINALTOLIMA</v>
      </c>
    </row>
    <row r="338" spans="1:13" ht="45">
      <c r="A338" s="2" t="s">
        <v>1006</v>
      </c>
      <c r="B338" s="2" t="s">
        <v>1025</v>
      </c>
      <c r="C338" s="2" t="s">
        <v>1026</v>
      </c>
      <c r="D338" s="2" t="s">
        <v>97</v>
      </c>
      <c r="E338" s="2" t="s">
        <v>1027</v>
      </c>
      <c r="F338" s="2" t="s">
        <v>11</v>
      </c>
      <c r="G338" s="2" t="s">
        <v>1027</v>
      </c>
      <c r="H338" s="2" t="s">
        <v>1026</v>
      </c>
      <c r="J338" s="2" t="s">
        <v>1653</v>
      </c>
      <c r="K338" s="2" t="s">
        <v>1653</v>
      </c>
      <c r="L338" s="2" t="s">
        <v>1575</v>
      </c>
      <c r="M338" t="str">
        <f t="shared" si="5"/>
        <v>FACATATIVÁCUNDINAMARCA</v>
      </c>
    </row>
    <row r="339" spans="1:13" ht="45">
      <c r="A339" s="2" t="s">
        <v>1006</v>
      </c>
      <c r="B339" s="2" t="s">
        <v>1028</v>
      </c>
      <c r="C339" s="2" t="s">
        <v>1029</v>
      </c>
      <c r="D339" s="2" t="s">
        <v>97</v>
      </c>
      <c r="E339" s="2" t="s">
        <v>1030</v>
      </c>
      <c r="F339" s="2" t="s">
        <v>11</v>
      </c>
      <c r="G339" s="2" t="s">
        <v>1030</v>
      </c>
      <c r="H339" s="2" t="s">
        <v>1029</v>
      </c>
      <c r="J339" s="2" t="s">
        <v>3055</v>
      </c>
      <c r="K339" s="2" t="s">
        <v>3055</v>
      </c>
      <c r="L339" s="2" t="s">
        <v>3006</v>
      </c>
      <c r="M339" t="str">
        <f t="shared" si="5"/>
        <v>FALANTOLIMA</v>
      </c>
    </row>
    <row r="340" spans="1:13" ht="45">
      <c r="A340" s="2" t="s">
        <v>1006</v>
      </c>
      <c r="B340" s="2" t="s">
        <v>1031</v>
      </c>
      <c r="C340" s="2" t="s">
        <v>1032</v>
      </c>
      <c r="D340" s="2" t="s">
        <v>97</v>
      </c>
      <c r="E340" s="2" t="s">
        <v>1033</v>
      </c>
      <c r="F340" s="2" t="s">
        <v>11</v>
      </c>
      <c r="G340" s="2" t="s">
        <v>1033</v>
      </c>
      <c r="H340" s="2" t="s">
        <v>1032</v>
      </c>
      <c r="J340" s="2" t="s">
        <v>1027</v>
      </c>
      <c r="K340" s="2" t="s">
        <v>1027</v>
      </c>
      <c r="L340" s="2" t="s">
        <v>97</v>
      </c>
      <c r="M340" t="str">
        <f t="shared" si="5"/>
        <v>FILADELFIACALDAS</v>
      </c>
    </row>
    <row r="341" spans="1:13" ht="45">
      <c r="A341" s="2" t="s">
        <v>1006</v>
      </c>
      <c r="B341" s="2" t="s">
        <v>1007</v>
      </c>
      <c r="C341" s="2" t="s">
        <v>1008</v>
      </c>
      <c r="D341" s="2" t="s">
        <v>97</v>
      </c>
      <c r="E341" s="2" t="s">
        <v>1009</v>
      </c>
      <c r="F341" s="2" t="s">
        <v>11</v>
      </c>
      <c r="G341" s="2" t="s">
        <v>1009</v>
      </c>
      <c r="H341" s="2" t="s">
        <v>1008</v>
      </c>
      <c r="J341" s="2" t="s">
        <v>2619</v>
      </c>
      <c r="K341" s="2" t="s">
        <v>2619</v>
      </c>
      <c r="L341" s="2" t="s">
        <v>2606</v>
      </c>
      <c r="M341" t="str">
        <f t="shared" si="5"/>
        <v>FILANDIAQUINDÍO</v>
      </c>
    </row>
    <row r="342" spans="1:13" ht="45">
      <c r="A342" s="2" t="s">
        <v>1006</v>
      </c>
      <c r="B342" s="2" t="s">
        <v>1034</v>
      </c>
      <c r="C342" s="2" t="s">
        <v>1035</v>
      </c>
      <c r="D342" s="2" t="s">
        <v>97</v>
      </c>
      <c r="E342" s="2" t="s">
        <v>1036</v>
      </c>
      <c r="F342" s="2" t="s">
        <v>11</v>
      </c>
      <c r="G342" s="2" t="s">
        <v>1036</v>
      </c>
      <c r="H342" s="2" t="s">
        <v>1035</v>
      </c>
      <c r="J342" s="2" t="s">
        <v>742</v>
      </c>
      <c r="K342" s="2" t="s">
        <v>742</v>
      </c>
      <c r="L342" s="2" t="s">
        <v>642</v>
      </c>
      <c r="M342" t="str">
        <f t="shared" si="5"/>
        <v>FIRAVITOBABOYACÁ</v>
      </c>
    </row>
    <row r="343" spans="1:13" ht="45">
      <c r="A343" s="2" t="s">
        <v>1006</v>
      </c>
      <c r="B343" s="2" t="s">
        <v>1037</v>
      </c>
      <c r="C343" s="2" t="s">
        <v>1038</v>
      </c>
      <c r="D343" s="2" t="s">
        <v>97</v>
      </c>
      <c r="E343" s="2" t="s">
        <v>1039</v>
      </c>
      <c r="F343" s="2" t="s">
        <v>11</v>
      </c>
      <c r="G343" s="2" t="s">
        <v>1039</v>
      </c>
      <c r="H343" s="2" t="s">
        <v>1038</v>
      </c>
      <c r="J343" s="2" t="s">
        <v>3058</v>
      </c>
      <c r="K343" s="2" t="s">
        <v>3058</v>
      </c>
      <c r="L343" s="2" t="s">
        <v>3006</v>
      </c>
      <c r="M343" t="str">
        <f t="shared" si="5"/>
        <v>FLANDESTOLIMA</v>
      </c>
    </row>
    <row r="344" spans="1:13" ht="45">
      <c r="A344" s="2" t="s">
        <v>1006</v>
      </c>
      <c r="B344" s="2" t="s">
        <v>1040</v>
      </c>
      <c r="C344" s="2" t="s">
        <v>1041</v>
      </c>
      <c r="D344" s="2" t="s">
        <v>97</v>
      </c>
      <c r="E344" s="2" t="s">
        <v>1042</v>
      </c>
      <c r="F344" s="2" t="s">
        <v>11</v>
      </c>
      <c r="G344" s="2" t="s">
        <v>1042</v>
      </c>
      <c r="H344" s="2" t="s">
        <v>1041</v>
      </c>
      <c r="J344" s="2" t="s">
        <v>1092</v>
      </c>
      <c r="K344" s="2" t="s">
        <v>1092</v>
      </c>
      <c r="L344" s="2" t="s">
        <v>1091</v>
      </c>
      <c r="M344" t="str">
        <f t="shared" si="5"/>
        <v>FLORENCIACAQUETÁ</v>
      </c>
    </row>
    <row r="345" spans="1:13" ht="45">
      <c r="A345" s="2" t="s">
        <v>1006</v>
      </c>
      <c r="B345" s="2" t="s">
        <v>1043</v>
      </c>
      <c r="C345" s="2" t="s">
        <v>1044</v>
      </c>
      <c r="D345" s="2" t="s">
        <v>97</v>
      </c>
      <c r="E345" s="2" t="s">
        <v>1045</v>
      </c>
      <c r="F345" s="2" t="s">
        <v>11</v>
      </c>
      <c r="G345" s="2" t="s">
        <v>1045</v>
      </c>
      <c r="H345" s="2" t="s">
        <v>1044</v>
      </c>
      <c r="J345" s="2" t="s">
        <v>1092</v>
      </c>
      <c r="K345" s="2" t="s">
        <v>1092</v>
      </c>
      <c r="L345" s="2" t="s">
        <v>1196</v>
      </c>
      <c r="M345" t="str">
        <f t="shared" si="5"/>
        <v>FLORENCIACAUCA</v>
      </c>
    </row>
    <row r="346" spans="1:13" ht="45">
      <c r="A346" s="2" t="s">
        <v>1006</v>
      </c>
      <c r="B346" s="2" t="s">
        <v>1046</v>
      </c>
      <c r="C346" s="2" t="s">
        <v>1047</v>
      </c>
      <c r="D346" s="2" t="s">
        <v>97</v>
      </c>
      <c r="E346" s="2" t="s">
        <v>1048</v>
      </c>
      <c r="F346" s="2" t="s">
        <v>11</v>
      </c>
      <c r="G346" s="2" t="s">
        <v>1048</v>
      </c>
      <c r="H346" s="2" t="s">
        <v>1047</v>
      </c>
      <c r="J346" s="2" t="s">
        <v>745</v>
      </c>
      <c r="K346" s="2" t="s">
        <v>745</v>
      </c>
      <c r="L346" s="2" t="s">
        <v>642</v>
      </c>
      <c r="M346" t="str">
        <f t="shared" si="5"/>
        <v>FLORESTABOYACÁ</v>
      </c>
    </row>
    <row r="347" spans="1:13" ht="45">
      <c r="A347" s="2" t="s">
        <v>1006</v>
      </c>
      <c r="B347" s="2" t="s">
        <v>1049</v>
      </c>
      <c r="C347" s="2" t="s">
        <v>1050</v>
      </c>
      <c r="D347" s="2" t="s">
        <v>97</v>
      </c>
      <c r="E347" s="2" t="s">
        <v>1051</v>
      </c>
      <c r="F347" s="2" t="s">
        <v>11</v>
      </c>
      <c r="G347" s="2" t="s">
        <v>1051</v>
      </c>
      <c r="H347" s="2" t="s">
        <v>1050</v>
      </c>
      <c r="J347" s="2" t="s">
        <v>2769</v>
      </c>
      <c r="K347" s="2" t="s">
        <v>2769</v>
      </c>
      <c r="L347" s="2" t="s">
        <v>2682</v>
      </c>
      <c r="M347" t="str">
        <f t="shared" si="5"/>
        <v>FLORIÁNSANTANDER</v>
      </c>
    </row>
    <row r="348" spans="1:13" ht="45">
      <c r="A348" s="2" t="s">
        <v>1006</v>
      </c>
      <c r="B348" s="2" t="s">
        <v>1052</v>
      </c>
      <c r="C348" s="2" t="s">
        <v>1053</v>
      </c>
      <c r="D348" s="2" t="s">
        <v>97</v>
      </c>
      <c r="E348" s="2" t="s">
        <v>1054</v>
      </c>
      <c r="F348" s="2" t="s">
        <v>11</v>
      </c>
      <c r="G348" s="2" t="s">
        <v>1054</v>
      </c>
      <c r="H348" s="2" t="s">
        <v>1053</v>
      </c>
      <c r="J348" s="2" t="s">
        <v>3198</v>
      </c>
      <c r="K348" s="2" t="s">
        <v>3198</v>
      </c>
      <c r="L348" s="2" t="s">
        <v>3146</v>
      </c>
      <c r="M348" t="str">
        <f t="shared" si="5"/>
        <v>FLORIDAVALLE DEL CAUCA</v>
      </c>
    </row>
    <row r="349" spans="1:13" ht="45">
      <c r="A349" s="2" t="s">
        <v>1006</v>
      </c>
      <c r="B349" s="2" t="s">
        <v>1055</v>
      </c>
      <c r="C349" s="2" t="s">
        <v>1056</v>
      </c>
      <c r="D349" s="2" t="s">
        <v>97</v>
      </c>
      <c r="E349" s="2" t="s">
        <v>1057</v>
      </c>
      <c r="F349" s="2" t="s">
        <v>11</v>
      </c>
      <c r="G349" s="2" t="s">
        <v>1057</v>
      </c>
      <c r="H349" s="2" t="s">
        <v>1056</v>
      </c>
      <c r="J349" s="2" t="s">
        <v>2772</v>
      </c>
      <c r="K349" s="2" t="s">
        <v>2772</v>
      </c>
      <c r="L349" s="2" t="s">
        <v>2682</v>
      </c>
      <c r="M349" t="str">
        <f t="shared" si="5"/>
        <v>FLORIDABLANCASANTANDER</v>
      </c>
    </row>
    <row r="350" spans="1:13" ht="45">
      <c r="A350" s="2" t="s">
        <v>1006</v>
      </c>
      <c r="B350" s="2" t="s">
        <v>1058</v>
      </c>
      <c r="C350" s="2" t="s">
        <v>1059</v>
      </c>
      <c r="D350" s="2" t="s">
        <v>97</v>
      </c>
      <c r="E350" s="2" t="s">
        <v>1060</v>
      </c>
      <c r="F350" s="2" t="s">
        <v>11</v>
      </c>
      <c r="G350" s="2" t="s">
        <v>1060</v>
      </c>
      <c r="H350" s="2" t="s">
        <v>1059</v>
      </c>
      <c r="J350" s="2" t="s">
        <v>1656</v>
      </c>
      <c r="K350" s="2" t="s">
        <v>1656</v>
      </c>
      <c r="L350" s="2" t="s">
        <v>1575</v>
      </c>
      <c r="M350" t="str">
        <f t="shared" si="5"/>
        <v>FÓMEQUECUNDINAMARCA</v>
      </c>
    </row>
    <row r="351" spans="1:13" ht="45">
      <c r="A351" s="2" t="s">
        <v>1006</v>
      </c>
      <c r="B351" s="2" t="s">
        <v>1061</v>
      </c>
      <c r="C351" s="2" t="s">
        <v>1062</v>
      </c>
      <c r="D351" s="2" t="s">
        <v>97</v>
      </c>
      <c r="E351" s="2" t="s">
        <v>1063</v>
      </c>
      <c r="F351" s="2" t="s">
        <v>11</v>
      </c>
      <c r="G351" s="2" t="s">
        <v>1063</v>
      </c>
      <c r="H351" s="2" t="s">
        <v>1062</v>
      </c>
      <c r="J351" s="2" t="s">
        <v>2064</v>
      </c>
      <c r="K351" s="2" t="s">
        <v>2064</v>
      </c>
      <c r="L351" s="2" t="s">
        <v>2046</v>
      </c>
      <c r="M351" t="str">
        <f t="shared" si="5"/>
        <v>FONSECALA GUAJIRA</v>
      </c>
    </row>
    <row r="352" spans="1:13" ht="45">
      <c r="A352" s="2" t="s">
        <v>1006</v>
      </c>
      <c r="B352" s="2" t="s">
        <v>1064</v>
      </c>
      <c r="C352" s="2" t="s">
        <v>1065</v>
      </c>
      <c r="D352" s="2" t="s">
        <v>97</v>
      </c>
      <c r="E352" s="2" t="s">
        <v>1066</v>
      </c>
      <c r="F352" s="2" t="s">
        <v>11</v>
      </c>
      <c r="G352" s="2" t="s">
        <v>1066</v>
      </c>
      <c r="H352" s="2" t="s">
        <v>1065</v>
      </c>
      <c r="J352" s="2" t="s">
        <v>404</v>
      </c>
      <c r="K352" s="2" t="s">
        <v>404</v>
      </c>
      <c r="L352" s="2" t="s">
        <v>395</v>
      </c>
      <c r="M352" t="str">
        <f t="shared" si="5"/>
        <v>FORTULARAUCA</v>
      </c>
    </row>
    <row r="353" spans="1:13" ht="45">
      <c r="A353" s="2" t="s">
        <v>1006</v>
      </c>
      <c r="B353" s="2" t="s">
        <v>1067</v>
      </c>
      <c r="C353" s="2" t="s">
        <v>1068</v>
      </c>
      <c r="D353" s="2" t="s">
        <v>97</v>
      </c>
      <c r="E353" s="2" t="s">
        <v>1069</v>
      </c>
      <c r="F353" s="2" t="s">
        <v>11</v>
      </c>
      <c r="G353" s="2" t="s">
        <v>1069</v>
      </c>
      <c r="H353" s="2" t="s">
        <v>1068</v>
      </c>
      <c r="J353" s="2" t="s">
        <v>1659</v>
      </c>
      <c r="K353" s="2" t="s">
        <v>1659</v>
      </c>
      <c r="L353" s="2" t="s">
        <v>1575</v>
      </c>
      <c r="M353" t="str">
        <f t="shared" si="5"/>
        <v>FOSCACUNDINAMARCA</v>
      </c>
    </row>
    <row r="354" spans="1:13" ht="45">
      <c r="A354" s="2" t="s">
        <v>1006</v>
      </c>
      <c r="B354" s="2" t="s">
        <v>1070</v>
      </c>
      <c r="C354" s="2" t="s">
        <v>1071</v>
      </c>
      <c r="D354" s="2" t="s">
        <v>97</v>
      </c>
      <c r="E354" s="2" t="s">
        <v>1072</v>
      </c>
      <c r="F354" s="2" t="s">
        <v>11</v>
      </c>
      <c r="G354" s="2" t="s">
        <v>1072</v>
      </c>
      <c r="H354" s="2" t="s">
        <v>1071</v>
      </c>
      <c r="J354" s="2" t="s">
        <v>2386</v>
      </c>
      <c r="K354" s="2" t="s">
        <v>2386</v>
      </c>
      <c r="L354" s="2" t="s">
        <v>235</v>
      </c>
      <c r="M354" t="str">
        <f t="shared" si="5"/>
        <v>FRANCISCO PIZARRONARIÑO</v>
      </c>
    </row>
    <row r="355" spans="1:13" ht="45">
      <c r="A355" s="2" t="s">
        <v>1006</v>
      </c>
      <c r="B355" s="2" t="s">
        <v>1073</v>
      </c>
      <c r="C355" s="2" t="s">
        <v>1074</v>
      </c>
      <c r="D355" s="2" t="s">
        <v>97</v>
      </c>
      <c r="E355" s="2" t="s">
        <v>1075</v>
      </c>
      <c r="F355" s="2" t="s">
        <v>11</v>
      </c>
      <c r="G355" s="2" t="s">
        <v>1075</v>
      </c>
      <c r="H355" s="2" t="s">
        <v>1074</v>
      </c>
      <c r="J355" s="2" t="s">
        <v>160</v>
      </c>
      <c r="K355" s="2" t="s">
        <v>160</v>
      </c>
      <c r="L355" s="2" t="s">
        <v>18</v>
      </c>
      <c r="M355" t="str">
        <f t="shared" si="5"/>
        <v>FREDONIAANTIOQUIA</v>
      </c>
    </row>
    <row r="356" spans="1:13" ht="45">
      <c r="A356" s="2" t="s">
        <v>1006</v>
      </c>
      <c r="B356" s="2" t="s">
        <v>1076</v>
      </c>
      <c r="C356" s="2" t="s">
        <v>1077</v>
      </c>
      <c r="D356" s="2" t="s">
        <v>97</v>
      </c>
      <c r="E356" s="2" t="s">
        <v>1078</v>
      </c>
      <c r="F356" s="2" t="s">
        <v>11</v>
      </c>
      <c r="G356" s="2" t="s">
        <v>1078</v>
      </c>
      <c r="H356" s="2" t="s">
        <v>1077</v>
      </c>
      <c r="J356" s="2" t="s">
        <v>3061</v>
      </c>
      <c r="K356" s="2" t="s">
        <v>3061</v>
      </c>
      <c r="L356" s="2" t="s">
        <v>3006</v>
      </c>
      <c r="M356" t="str">
        <f t="shared" si="5"/>
        <v>FRESNOTOLIMA</v>
      </c>
    </row>
    <row r="357" spans="1:13" ht="45">
      <c r="A357" s="2" t="s">
        <v>1006</v>
      </c>
      <c r="B357" s="2" t="s">
        <v>1079</v>
      </c>
      <c r="C357" s="2" t="s">
        <v>1080</v>
      </c>
      <c r="D357" s="2" t="s">
        <v>97</v>
      </c>
      <c r="E357" s="2" t="s">
        <v>1081</v>
      </c>
      <c r="F357" s="2" t="s">
        <v>11</v>
      </c>
      <c r="G357" s="2" t="s">
        <v>1081</v>
      </c>
      <c r="H357" s="2" t="s">
        <v>1080</v>
      </c>
      <c r="J357" s="2" t="s">
        <v>163</v>
      </c>
      <c r="K357" s="2" t="s">
        <v>163</v>
      </c>
      <c r="L357" s="2" t="s">
        <v>18</v>
      </c>
      <c r="M357" t="str">
        <f t="shared" si="5"/>
        <v>FRONTINOANTIOQUIA</v>
      </c>
    </row>
    <row r="358" spans="1:13" ht="45">
      <c r="A358" s="2" t="s">
        <v>1006</v>
      </c>
      <c r="B358" s="2" t="s">
        <v>1082</v>
      </c>
      <c r="C358" s="2" t="s">
        <v>1083</v>
      </c>
      <c r="D358" s="2" t="s">
        <v>97</v>
      </c>
      <c r="E358" s="2" t="s">
        <v>1084</v>
      </c>
      <c r="F358" s="2" t="s">
        <v>11</v>
      </c>
      <c r="G358" s="2" t="s">
        <v>1084</v>
      </c>
      <c r="H358" s="2" t="s">
        <v>1083</v>
      </c>
      <c r="J358" s="2" t="s">
        <v>2212</v>
      </c>
      <c r="K358" s="2" t="s">
        <v>2212</v>
      </c>
      <c r="L358" s="2" t="s">
        <v>2181</v>
      </c>
      <c r="M358" t="str">
        <f t="shared" si="5"/>
        <v>FUENTE DE OROMETA</v>
      </c>
    </row>
    <row r="359" spans="1:13" ht="45">
      <c r="A359" s="2" t="s">
        <v>1006</v>
      </c>
      <c r="B359" s="2" t="s">
        <v>1085</v>
      </c>
      <c r="C359" s="2" t="s">
        <v>1086</v>
      </c>
      <c r="D359" s="2" t="s">
        <v>97</v>
      </c>
      <c r="E359" s="2" t="s">
        <v>1087</v>
      </c>
      <c r="F359" s="2" t="s">
        <v>11</v>
      </c>
      <c r="G359" s="2" t="s">
        <v>1087</v>
      </c>
      <c r="H359" s="2" t="s">
        <v>1086</v>
      </c>
      <c r="J359" s="2" t="s">
        <v>2124</v>
      </c>
      <c r="K359" s="2" t="s">
        <v>2124</v>
      </c>
      <c r="L359" s="2" t="s">
        <v>2091</v>
      </c>
      <c r="M359" t="str">
        <f t="shared" si="5"/>
        <v>FUNDACIÓNMAGDALENA</v>
      </c>
    </row>
    <row r="360" spans="1:13" ht="45">
      <c r="A360" s="2" t="s">
        <v>1088</v>
      </c>
      <c r="B360" s="2" t="s">
        <v>1093</v>
      </c>
      <c r="C360" s="2" t="s">
        <v>1094</v>
      </c>
      <c r="D360" s="2" t="s">
        <v>1091</v>
      </c>
      <c r="E360" s="2" t="s">
        <v>1095</v>
      </c>
      <c r="F360" s="2" t="s">
        <v>11</v>
      </c>
      <c r="G360" s="2" t="s">
        <v>1095</v>
      </c>
      <c r="H360" s="2" t="s">
        <v>1094</v>
      </c>
      <c r="J360" s="2" t="s">
        <v>2326</v>
      </c>
      <c r="K360" s="2" t="s">
        <v>2326</v>
      </c>
      <c r="L360" s="2" t="s">
        <v>235</v>
      </c>
      <c r="M360" t="str">
        <f t="shared" si="5"/>
        <v>FUNESNARIÑO</v>
      </c>
    </row>
    <row r="361" spans="1:13" ht="60">
      <c r="A361" s="2" t="s">
        <v>1088</v>
      </c>
      <c r="B361" s="2" t="s">
        <v>1096</v>
      </c>
      <c r="C361" s="2" t="s">
        <v>1097</v>
      </c>
      <c r="D361" s="2" t="s">
        <v>1091</v>
      </c>
      <c r="E361" s="2" t="s">
        <v>1098</v>
      </c>
      <c r="F361" s="2" t="s">
        <v>11</v>
      </c>
      <c r="G361" s="2" t="s">
        <v>1098</v>
      </c>
      <c r="H361" s="2" t="s">
        <v>1097</v>
      </c>
      <c r="J361" s="2" t="s">
        <v>1662</v>
      </c>
      <c r="K361" s="2" t="s">
        <v>1662</v>
      </c>
      <c r="L361" s="2" t="s">
        <v>1575</v>
      </c>
      <c r="M361" t="str">
        <f t="shared" si="5"/>
        <v>FUNZACUNDINAMARCA</v>
      </c>
    </row>
    <row r="362" spans="1:13" ht="45">
      <c r="A362" s="2" t="s">
        <v>1088</v>
      </c>
      <c r="B362" s="2" t="s">
        <v>1099</v>
      </c>
      <c r="C362" s="2" t="s">
        <v>1100</v>
      </c>
      <c r="D362" s="2" t="s">
        <v>1091</v>
      </c>
      <c r="E362" s="2" t="s">
        <v>1101</v>
      </c>
      <c r="F362" s="2" t="s">
        <v>11</v>
      </c>
      <c r="G362" s="2" t="s">
        <v>1101</v>
      </c>
      <c r="H362" s="2" t="s">
        <v>1100</v>
      </c>
      <c r="J362" s="2" t="s">
        <v>1665</v>
      </c>
      <c r="K362" s="2" t="s">
        <v>1665</v>
      </c>
      <c r="L362" s="2" t="s">
        <v>1575</v>
      </c>
      <c r="M362" t="str">
        <f t="shared" si="5"/>
        <v>FÚQUENECUNDINAMARCA</v>
      </c>
    </row>
    <row r="363" spans="1:13" ht="45">
      <c r="A363" s="2" t="s">
        <v>1088</v>
      </c>
      <c r="B363" s="2" t="s">
        <v>1102</v>
      </c>
      <c r="C363" s="2" t="s">
        <v>1103</v>
      </c>
      <c r="D363" s="2" t="s">
        <v>1091</v>
      </c>
      <c r="E363" s="2" t="s">
        <v>1104</v>
      </c>
      <c r="F363" s="2" t="s">
        <v>11</v>
      </c>
      <c r="G363" s="2" t="s">
        <v>1104</v>
      </c>
      <c r="H363" s="2" t="s">
        <v>1103</v>
      </c>
      <c r="J363" s="2" t="s">
        <v>1668</v>
      </c>
      <c r="K363" s="2" t="s">
        <v>1668</v>
      </c>
      <c r="L363" s="2" t="s">
        <v>1575</v>
      </c>
      <c r="M363" t="str">
        <f t="shared" si="5"/>
        <v>FUSAGASUGÁCUNDINAMARCA</v>
      </c>
    </row>
    <row r="364" spans="1:13" ht="45">
      <c r="A364" s="2" t="s">
        <v>1088</v>
      </c>
      <c r="B364" s="2" t="s">
        <v>1105</v>
      </c>
      <c r="C364" s="2" t="s">
        <v>1106</v>
      </c>
      <c r="D364" s="2" t="s">
        <v>1091</v>
      </c>
      <c r="E364" s="2" t="s">
        <v>1107</v>
      </c>
      <c r="F364" s="2" t="s">
        <v>11</v>
      </c>
      <c r="G364" s="2" t="s">
        <v>1107</v>
      </c>
      <c r="H364" s="2" t="s">
        <v>1106</v>
      </c>
      <c r="J364" s="2" t="s">
        <v>1671</v>
      </c>
      <c r="K364" s="2" t="s">
        <v>1671</v>
      </c>
      <c r="L364" s="2" t="s">
        <v>1575</v>
      </c>
      <c r="M364" t="str">
        <f t="shared" si="5"/>
        <v>GACHALÁCUNDINAMARCA</v>
      </c>
    </row>
    <row r="365" spans="1:13" ht="45">
      <c r="A365" s="2" t="s">
        <v>1088</v>
      </c>
      <c r="B365" s="2" t="s">
        <v>1108</v>
      </c>
      <c r="C365" s="2" t="s">
        <v>1109</v>
      </c>
      <c r="D365" s="2" t="s">
        <v>1091</v>
      </c>
      <c r="E365" s="2" t="s">
        <v>1110</v>
      </c>
      <c r="F365" s="2" t="s">
        <v>11</v>
      </c>
      <c r="G365" s="2" t="s">
        <v>1110</v>
      </c>
      <c r="H365" s="2" t="s">
        <v>1109</v>
      </c>
      <c r="J365" s="2" t="s">
        <v>1674</v>
      </c>
      <c r="K365" s="2" t="s">
        <v>1674</v>
      </c>
      <c r="L365" s="2" t="s">
        <v>1575</v>
      </c>
      <c r="M365" t="str">
        <f t="shared" si="5"/>
        <v>GACHANCIPÁCUNDINAMARCA</v>
      </c>
    </row>
    <row r="366" spans="1:13" ht="45">
      <c r="A366" s="2" t="s">
        <v>1088</v>
      </c>
      <c r="B366" s="2" t="s">
        <v>1089</v>
      </c>
      <c r="C366" s="2" t="s">
        <v>1090</v>
      </c>
      <c r="D366" s="2" t="s">
        <v>1091</v>
      </c>
      <c r="E366" s="2" t="s">
        <v>1092</v>
      </c>
      <c r="F366" s="2" t="s">
        <v>11</v>
      </c>
      <c r="G366" s="2" t="s">
        <v>1092</v>
      </c>
      <c r="H366" s="2" t="s">
        <v>1090</v>
      </c>
      <c r="J366" s="2" t="s">
        <v>748</v>
      </c>
      <c r="K366" s="2" t="s">
        <v>748</v>
      </c>
      <c r="L366" s="2" t="s">
        <v>642</v>
      </c>
      <c r="M366" t="str">
        <f t="shared" si="5"/>
        <v>GACHANTIVÁBOYACÁ</v>
      </c>
    </row>
    <row r="367" spans="1:13" ht="45">
      <c r="A367" s="2" t="s">
        <v>1088</v>
      </c>
      <c r="B367" s="2" t="s">
        <v>1111</v>
      </c>
      <c r="C367" s="2" t="s">
        <v>1112</v>
      </c>
      <c r="D367" s="2" t="s">
        <v>1091</v>
      </c>
      <c r="E367" s="2" t="s">
        <v>1113</v>
      </c>
      <c r="F367" s="2" t="s">
        <v>11</v>
      </c>
      <c r="G367" s="2" t="s">
        <v>1113</v>
      </c>
      <c r="H367" s="2" t="s">
        <v>1112</v>
      </c>
      <c r="J367" s="2" t="s">
        <v>1677</v>
      </c>
      <c r="K367" s="2" t="s">
        <v>1677</v>
      </c>
      <c r="L367" s="2" t="s">
        <v>1575</v>
      </c>
      <c r="M367" t="str">
        <f t="shared" si="5"/>
        <v>GACHETÁCUNDINAMARCA</v>
      </c>
    </row>
    <row r="368" spans="1:13" ht="45">
      <c r="A368" s="2" t="s">
        <v>1088</v>
      </c>
      <c r="B368" s="2" t="s">
        <v>1114</v>
      </c>
      <c r="C368" s="2" t="s">
        <v>1115</v>
      </c>
      <c r="D368" s="2" t="s">
        <v>1091</v>
      </c>
      <c r="E368" s="2" t="s">
        <v>1116</v>
      </c>
      <c r="F368" s="2" t="s">
        <v>11</v>
      </c>
      <c r="G368" s="2" t="s">
        <v>1116</v>
      </c>
      <c r="H368" s="2" t="s">
        <v>1115</v>
      </c>
      <c r="J368" s="2" t="s">
        <v>2775</v>
      </c>
      <c r="K368" s="2" t="s">
        <v>2775</v>
      </c>
      <c r="L368" s="2" t="s">
        <v>2682</v>
      </c>
      <c r="M368" t="str">
        <f t="shared" si="5"/>
        <v>GALÁNSANTANDER</v>
      </c>
    </row>
    <row r="369" spans="1:13" ht="45">
      <c r="A369" s="2" t="s">
        <v>1088</v>
      </c>
      <c r="B369" s="2" t="s">
        <v>1117</v>
      </c>
      <c r="C369" s="2" t="s">
        <v>1118</v>
      </c>
      <c r="D369" s="2" t="s">
        <v>1091</v>
      </c>
      <c r="E369" s="2" t="s">
        <v>1119</v>
      </c>
      <c r="F369" s="2" t="s">
        <v>11</v>
      </c>
      <c r="G369" s="2" t="s">
        <v>1119</v>
      </c>
      <c r="H369" s="2" t="s">
        <v>1118</v>
      </c>
      <c r="J369" s="2" t="s">
        <v>439</v>
      </c>
      <c r="K369" s="2" t="s">
        <v>439</v>
      </c>
      <c r="L369" s="2" t="s">
        <v>426</v>
      </c>
      <c r="M369" t="str">
        <f t="shared" si="5"/>
        <v>GALAPAATLÁNTICO</v>
      </c>
    </row>
    <row r="370" spans="1:13" ht="45">
      <c r="A370" s="2" t="s">
        <v>1088</v>
      </c>
      <c r="B370" s="2" t="s">
        <v>1120</v>
      </c>
      <c r="C370" s="2" t="s">
        <v>1121</v>
      </c>
      <c r="D370" s="2" t="s">
        <v>1091</v>
      </c>
      <c r="E370" s="2" t="s">
        <v>626</v>
      </c>
      <c r="F370" s="2" t="s">
        <v>11</v>
      </c>
      <c r="G370" s="2" t="s">
        <v>626</v>
      </c>
      <c r="H370" s="2" t="s">
        <v>1121</v>
      </c>
      <c r="J370" s="2" t="s">
        <v>2953</v>
      </c>
      <c r="K370" s="2" t="s">
        <v>2953</v>
      </c>
      <c r="L370" s="2" t="s">
        <v>1299</v>
      </c>
      <c r="M370" t="str">
        <f t="shared" si="5"/>
        <v>GALERASSUCRE</v>
      </c>
    </row>
    <row r="371" spans="1:13" ht="45">
      <c r="A371" s="2" t="s">
        <v>1088</v>
      </c>
      <c r="B371" s="2" t="s">
        <v>1122</v>
      </c>
      <c r="C371" s="2" t="s">
        <v>1123</v>
      </c>
      <c r="D371" s="2" t="s">
        <v>1091</v>
      </c>
      <c r="E371" s="2" t="s">
        <v>1124</v>
      </c>
      <c r="F371" s="2" t="s">
        <v>11</v>
      </c>
      <c r="G371" s="2" t="s">
        <v>1124</v>
      </c>
      <c r="H371" s="2" t="s">
        <v>1123</v>
      </c>
      <c r="J371" s="2" t="s">
        <v>1680</v>
      </c>
      <c r="K371" s="2" t="s">
        <v>1680</v>
      </c>
      <c r="L371" s="2" t="s">
        <v>1575</v>
      </c>
      <c r="M371" t="str">
        <f t="shared" si="5"/>
        <v>GAMACUNDINAMARCA</v>
      </c>
    </row>
    <row r="372" spans="1:13" ht="60">
      <c r="A372" s="2" t="s">
        <v>1088</v>
      </c>
      <c r="B372" s="2" t="s">
        <v>1125</v>
      </c>
      <c r="C372" s="2" t="s">
        <v>1126</v>
      </c>
      <c r="D372" s="2" t="s">
        <v>1091</v>
      </c>
      <c r="E372" s="2" t="s">
        <v>1127</v>
      </c>
      <c r="F372" s="2" t="s">
        <v>11</v>
      </c>
      <c r="G372" s="2" t="s">
        <v>1127</v>
      </c>
      <c r="H372" s="2" t="s">
        <v>1126</v>
      </c>
      <c r="J372" s="2" t="s">
        <v>1352</v>
      </c>
      <c r="K372" s="2" t="s">
        <v>1352</v>
      </c>
      <c r="L372" s="2" t="s">
        <v>1318</v>
      </c>
      <c r="M372" t="str">
        <f t="shared" si="5"/>
        <v>GAMARRACESAR</v>
      </c>
    </row>
    <row r="373" spans="1:13" ht="45">
      <c r="A373" s="2" t="s">
        <v>1088</v>
      </c>
      <c r="B373" s="2" t="s">
        <v>1128</v>
      </c>
      <c r="C373" s="2" t="s">
        <v>1129</v>
      </c>
      <c r="D373" s="2" t="s">
        <v>1091</v>
      </c>
      <c r="E373" s="2" t="s">
        <v>1130</v>
      </c>
      <c r="F373" s="2" t="s">
        <v>11</v>
      </c>
      <c r="G373" s="2" t="s">
        <v>1130</v>
      </c>
      <c r="H373" s="2" t="s">
        <v>1129</v>
      </c>
      <c r="J373" s="2" t="s">
        <v>2778</v>
      </c>
      <c r="K373" s="2" t="s">
        <v>2778</v>
      </c>
      <c r="L373" s="2" t="s">
        <v>2682</v>
      </c>
      <c r="M373" t="str">
        <f t="shared" si="5"/>
        <v>GÁMBITASANTANDER</v>
      </c>
    </row>
    <row r="374" spans="1:13" ht="45">
      <c r="A374" s="2" t="s">
        <v>1088</v>
      </c>
      <c r="B374" s="2" t="s">
        <v>1131</v>
      </c>
      <c r="C374" s="2" t="s">
        <v>1132</v>
      </c>
      <c r="D374" s="2" t="s">
        <v>1091</v>
      </c>
      <c r="E374" s="2" t="s">
        <v>1133</v>
      </c>
      <c r="F374" s="2" t="s">
        <v>11</v>
      </c>
      <c r="G374" s="2" t="s">
        <v>1133</v>
      </c>
      <c r="H374" s="2" t="s">
        <v>1132</v>
      </c>
      <c r="J374" s="2" t="s">
        <v>751</v>
      </c>
      <c r="K374" s="2" t="s">
        <v>751</v>
      </c>
      <c r="L374" s="2" t="s">
        <v>642</v>
      </c>
      <c r="M374" t="str">
        <f t="shared" si="5"/>
        <v>GÁMEZABOYACÁ</v>
      </c>
    </row>
    <row r="375" spans="1:13" ht="45">
      <c r="A375" s="2" t="s">
        <v>1088</v>
      </c>
      <c r="B375" s="2" t="s">
        <v>1134</v>
      </c>
      <c r="C375" s="2" t="s">
        <v>1135</v>
      </c>
      <c r="D375" s="2" t="s">
        <v>1091</v>
      </c>
      <c r="E375" s="2" t="s">
        <v>367</v>
      </c>
      <c r="F375" s="2" t="s">
        <v>11</v>
      </c>
      <c r="G375" s="2" t="s">
        <v>367</v>
      </c>
      <c r="H375" s="2" t="s">
        <v>1135</v>
      </c>
      <c r="J375" s="2" t="s">
        <v>754</v>
      </c>
      <c r="K375" s="2" t="s">
        <v>754</v>
      </c>
      <c r="L375" s="2" t="s">
        <v>642</v>
      </c>
      <c r="M375" t="str">
        <f t="shared" si="5"/>
        <v>GARAGOABOYACÁ</v>
      </c>
    </row>
    <row r="376" spans="1:13" ht="45">
      <c r="A376" s="2" t="s">
        <v>1136</v>
      </c>
      <c r="B376" s="2" t="s">
        <v>1141</v>
      </c>
      <c r="C376" s="2" t="s">
        <v>1142</v>
      </c>
      <c r="D376" s="2" t="s">
        <v>1139</v>
      </c>
      <c r="E376" s="2" t="s">
        <v>1143</v>
      </c>
      <c r="F376" s="2" t="s">
        <v>11</v>
      </c>
      <c r="G376" s="2" t="s">
        <v>1143</v>
      </c>
      <c r="H376" s="2" t="s">
        <v>1142</v>
      </c>
      <c r="J376" s="2" t="s">
        <v>1967</v>
      </c>
      <c r="K376" s="2" t="s">
        <v>1967</v>
      </c>
      <c r="L376" s="2" t="s">
        <v>1936</v>
      </c>
      <c r="M376" t="str">
        <f t="shared" si="5"/>
        <v>GARZÓNHUILA</v>
      </c>
    </row>
    <row r="377" spans="1:13" ht="45">
      <c r="A377" s="2" t="s">
        <v>1136</v>
      </c>
      <c r="B377" s="2" t="s">
        <v>1144</v>
      </c>
      <c r="C377" s="2" t="s">
        <v>1145</v>
      </c>
      <c r="D377" s="2" t="s">
        <v>1139</v>
      </c>
      <c r="E377" s="2" t="s">
        <v>1146</v>
      </c>
      <c r="F377" s="2" t="s">
        <v>11</v>
      </c>
      <c r="G377" s="2" t="s">
        <v>1146</v>
      </c>
      <c r="H377" s="2" t="s">
        <v>1145</v>
      </c>
      <c r="J377" s="2" t="s">
        <v>2289</v>
      </c>
      <c r="K377" s="2" t="s">
        <v>2289</v>
      </c>
      <c r="L377" s="2" t="s">
        <v>2606</v>
      </c>
      <c r="M377" t="str">
        <f t="shared" si="5"/>
        <v>GÉNOVAQUINDÍO</v>
      </c>
    </row>
    <row r="378" spans="1:13" ht="45">
      <c r="A378" s="2" t="s">
        <v>1136</v>
      </c>
      <c r="B378" s="2" t="s">
        <v>1147</v>
      </c>
      <c r="C378" s="2" t="s">
        <v>1148</v>
      </c>
      <c r="D378" s="2" t="s">
        <v>1139</v>
      </c>
      <c r="E378" s="2" t="s">
        <v>1149</v>
      </c>
      <c r="F378" s="2" t="s">
        <v>11</v>
      </c>
      <c r="G378" s="2" t="s">
        <v>1149</v>
      </c>
      <c r="H378" s="2" t="s">
        <v>1148</v>
      </c>
      <c r="J378" s="2" t="s">
        <v>1970</v>
      </c>
      <c r="K378" s="2" t="s">
        <v>1970</v>
      </c>
      <c r="L378" s="2" t="s">
        <v>1936</v>
      </c>
      <c r="M378" t="str">
        <f t="shared" si="5"/>
        <v>GIGANTEHUILA</v>
      </c>
    </row>
    <row r="379" spans="1:13" ht="45">
      <c r="A379" s="2" t="s">
        <v>1136</v>
      </c>
      <c r="B379" s="2" t="s">
        <v>1150</v>
      </c>
      <c r="C379" s="2" t="s">
        <v>1151</v>
      </c>
      <c r="D379" s="2" t="s">
        <v>1139</v>
      </c>
      <c r="E379" s="2" t="s">
        <v>1152</v>
      </c>
      <c r="F379" s="2" t="s">
        <v>11</v>
      </c>
      <c r="G379" s="2" t="s">
        <v>1152</v>
      </c>
      <c r="H379" s="2" t="s">
        <v>1151</v>
      </c>
      <c r="J379" s="2" t="s">
        <v>3201</v>
      </c>
      <c r="K379" s="2" t="s">
        <v>3201</v>
      </c>
      <c r="L379" s="2" t="s">
        <v>3146</v>
      </c>
      <c r="M379" t="str">
        <f t="shared" si="5"/>
        <v>GINEBRAVALLE DEL CAUCA</v>
      </c>
    </row>
    <row r="380" spans="1:13" ht="45">
      <c r="A380" s="2" t="s">
        <v>1136</v>
      </c>
      <c r="B380" s="2" t="s">
        <v>1153</v>
      </c>
      <c r="C380" s="2" t="s">
        <v>1154</v>
      </c>
      <c r="D380" s="2" t="s">
        <v>1139</v>
      </c>
      <c r="E380" s="2" t="s">
        <v>1155</v>
      </c>
      <c r="F380" s="2" t="s">
        <v>11</v>
      </c>
      <c r="G380" s="2" t="s">
        <v>1155</v>
      </c>
      <c r="H380" s="2" t="s">
        <v>1154</v>
      </c>
      <c r="J380" s="2" t="s">
        <v>166</v>
      </c>
      <c r="K380" s="2" t="s">
        <v>166</v>
      </c>
      <c r="L380" s="2" t="s">
        <v>18</v>
      </c>
      <c r="M380" t="str">
        <f t="shared" si="5"/>
        <v>GIRALDOANTIOQUIA</v>
      </c>
    </row>
    <row r="381" spans="1:13" ht="45">
      <c r="A381" s="2" t="s">
        <v>1136</v>
      </c>
      <c r="B381" s="2" t="s">
        <v>1156</v>
      </c>
      <c r="C381" s="2" t="s">
        <v>1157</v>
      </c>
      <c r="D381" s="2" t="s">
        <v>1139</v>
      </c>
      <c r="E381" s="2" t="s">
        <v>1158</v>
      </c>
      <c r="F381" s="2" t="s">
        <v>11</v>
      </c>
      <c r="G381" s="2" t="s">
        <v>1158</v>
      </c>
      <c r="H381" s="2" t="s">
        <v>1157</v>
      </c>
      <c r="J381" s="2" t="s">
        <v>1683</v>
      </c>
      <c r="K381" s="2" t="s">
        <v>1683</v>
      </c>
      <c r="L381" s="2" t="s">
        <v>1575</v>
      </c>
      <c r="M381" t="str">
        <f t="shared" si="5"/>
        <v>GIRARDOTCUNDINAMARCA</v>
      </c>
    </row>
    <row r="382" spans="1:13" ht="45">
      <c r="A382" s="2" t="s">
        <v>1136</v>
      </c>
      <c r="B382" s="2" t="s">
        <v>1159</v>
      </c>
      <c r="C382" s="2" t="s">
        <v>1160</v>
      </c>
      <c r="D382" s="2" t="s">
        <v>1139</v>
      </c>
      <c r="E382" s="2" t="s">
        <v>1161</v>
      </c>
      <c r="F382" s="2" t="s">
        <v>11</v>
      </c>
      <c r="G382" s="2" t="s">
        <v>1161</v>
      </c>
      <c r="H382" s="2" t="s">
        <v>1160</v>
      </c>
      <c r="J382" s="2" t="s">
        <v>169</v>
      </c>
      <c r="K382" s="2" t="s">
        <v>169</v>
      </c>
      <c r="L382" s="2" t="s">
        <v>18</v>
      </c>
      <c r="M382" t="str">
        <f t="shared" si="5"/>
        <v>GIRARDOTAANTIOQUIA</v>
      </c>
    </row>
    <row r="383" spans="1:13" ht="45">
      <c r="A383" s="2" t="s">
        <v>1136</v>
      </c>
      <c r="B383" s="2" t="s">
        <v>1162</v>
      </c>
      <c r="C383" s="2" t="s">
        <v>1163</v>
      </c>
      <c r="D383" s="2" t="s">
        <v>1139</v>
      </c>
      <c r="E383" s="2" t="s">
        <v>1164</v>
      </c>
      <c r="F383" s="2" t="s">
        <v>11</v>
      </c>
      <c r="G383" s="2" t="s">
        <v>1164</v>
      </c>
      <c r="H383" s="2" t="s">
        <v>1163</v>
      </c>
      <c r="J383" s="2" t="s">
        <v>2781</v>
      </c>
      <c r="K383" s="2" t="s">
        <v>2781</v>
      </c>
      <c r="L383" s="2" t="s">
        <v>2682</v>
      </c>
      <c r="M383" t="str">
        <f t="shared" si="5"/>
        <v>GIRÓNSANTANDER</v>
      </c>
    </row>
    <row r="384" spans="1:13" ht="45">
      <c r="A384" s="2" t="s">
        <v>1136</v>
      </c>
      <c r="B384" s="2" t="s">
        <v>1165</v>
      </c>
      <c r="C384" s="2" t="s">
        <v>1166</v>
      </c>
      <c r="D384" s="2" t="s">
        <v>1139</v>
      </c>
      <c r="E384" s="2" t="s">
        <v>1167</v>
      </c>
      <c r="F384" s="2" t="s">
        <v>11</v>
      </c>
      <c r="G384" s="2" t="s">
        <v>1167</v>
      </c>
      <c r="H384" s="2" t="s">
        <v>1166</v>
      </c>
      <c r="J384" s="2" t="s">
        <v>172</v>
      </c>
      <c r="K384" s="2" t="s">
        <v>172</v>
      </c>
      <c r="L384" s="2" t="s">
        <v>18</v>
      </c>
      <c r="M384" t="str">
        <f t="shared" si="5"/>
        <v>GÓMEZ PLATAANTIOQUIA</v>
      </c>
    </row>
    <row r="385" spans="1:13" ht="45">
      <c r="A385" s="2" t="s">
        <v>1136</v>
      </c>
      <c r="B385" s="2" t="s">
        <v>1168</v>
      </c>
      <c r="C385" s="2" t="s">
        <v>1169</v>
      </c>
      <c r="D385" s="2" t="s">
        <v>1139</v>
      </c>
      <c r="E385" s="2" t="s">
        <v>1170</v>
      </c>
      <c r="F385" s="2" t="s">
        <v>11</v>
      </c>
      <c r="G385" s="2" t="s">
        <v>1170</v>
      </c>
      <c r="H385" s="2" t="s">
        <v>1169</v>
      </c>
      <c r="J385" s="2" t="s">
        <v>1355</v>
      </c>
      <c r="K385" s="2" t="s">
        <v>1355</v>
      </c>
      <c r="L385" s="2" t="s">
        <v>1318</v>
      </c>
      <c r="M385" t="str">
        <f t="shared" si="5"/>
        <v>GONZÁLEZCESAR</v>
      </c>
    </row>
    <row r="386" spans="1:13" ht="45">
      <c r="A386" s="2" t="s">
        <v>1136</v>
      </c>
      <c r="B386" s="2" t="s">
        <v>1171</v>
      </c>
      <c r="C386" s="2" t="s">
        <v>1172</v>
      </c>
      <c r="D386" s="2" t="s">
        <v>1139</v>
      </c>
      <c r="E386" s="2" t="s">
        <v>1173</v>
      </c>
      <c r="F386" s="2" t="s">
        <v>11</v>
      </c>
      <c r="G386" s="2" t="s">
        <v>1173</v>
      </c>
      <c r="H386" s="2" t="s">
        <v>1172</v>
      </c>
      <c r="J386" s="2" t="s">
        <v>2494</v>
      </c>
      <c r="K386" s="2" t="s">
        <v>2494</v>
      </c>
      <c r="L386" s="2" t="s">
        <v>2448</v>
      </c>
      <c r="M386" t="str">
        <f t="shared" si="5"/>
        <v>GRAMALOTENORTE DE SANTANDER</v>
      </c>
    </row>
    <row r="387" spans="1:13" ht="45">
      <c r="A387" s="2" t="s">
        <v>1136</v>
      </c>
      <c r="B387" s="2" t="s">
        <v>1174</v>
      </c>
      <c r="C387" s="2" t="s">
        <v>1175</v>
      </c>
      <c r="D387" s="2" t="s">
        <v>1139</v>
      </c>
      <c r="E387" s="2" t="s">
        <v>274</v>
      </c>
      <c r="F387" s="2" t="s">
        <v>11</v>
      </c>
      <c r="G387" s="2" t="s">
        <v>274</v>
      </c>
      <c r="H387" s="2" t="s">
        <v>1175</v>
      </c>
      <c r="J387" s="2" t="s">
        <v>175</v>
      </c>
      <c r="K387" s="2" t="s">
        <v>175</v>
      </c>
      <c r="L387" s="2" t="s">
        <v>18</v>
      </c>
      <c r="M387" t="str">
        <f t="shared" si="5"/>
        <v>GRANADAANTIOQUIA</v>
      </c>
    </row>
    <row r="388" spans="1:13" ht="45">
      <c r="A388" s="2" t="s">
        <v>1136</v>
      </c>
      <c r="B388" s="2" t="s">
        <v>1176</v>
      </c>
      <c r="C388" s="2" t="s">
        <v>1177</v>
      </c>
      <c r="D388" s="2" t="s">
        <v>1139</v>
      </c>
      <c r="E388" s="2" t="s">
        <v>1178</v>
      </c>
      <c r="F388" s="2" t="s">
        <v>11</v>
      </c>
      <c r="G388" s="2" t="s">
        <v>1178</v>
      </c>
      <c r="H388" s="2" t="s">
        <v>1177</v>
      </c>
      <c r="J388" s="2" t="s">
        <v>175</v>
      </c>
      <c r="K388" s="2" t="s">
        <v>175</v>
      </c>
      <c r="L388" s="2" t="s">
        <v>1575</v>
      </c>
      <c r="M388" t="str">
        <f t="shared" si="5"/>
        <v>GRANADACUNDINAMARCA</v>
      </c>
    </row>
    <row r="389" spans="1:13" ht="45">
      <c r="A389" s="2" t="s">
        <v>1136</v>
      </c>
      <c r="B389" s="2" t="s">
        <v>1179</v>
      </c>
      <c r="C389" s="2" t="s">
        <v>1180</v>
      </c>
      <c r="D389" s="2" t="s">
        <v>1139</v>
      </c>
      <c r="E389" s="2" t="s">
        <v>1181</v>
      </c>
      <c r="F389" s="2" t="s">
        <v>11</v>
      </c>
      <c r="G389" s="2" t="s">
        <v>1181</v>
      </c>
      <c r="H389" s="2" t="s">
        <v>1180</v>
      </c>
      <c r="J389" s="2" t="s">
        <v>175</v>
      </c>
      <c r="K389" s="2" t="s">
        <v>175</v>
      </c>
      <c r="L389" s="2" t="s">
        <v>2181</v>
      </c>
      <c r="M389" t="str">
        <f t="shared" ref="M389:M452" si="6">CONCATENATE(K389,L389)</f>
        <v>GRANADAMETA</v>
      </c>
    </row>
    <row r="390" spans="1:13" ht="45">
      <c r="A390" s="2" t="s">
        <v>1136</v>
      </c>
      <c r="B390" s="2" t="s">
        <v>1182</v>
      </c>
      <c r="C390" s="2" t="s">
        <v>1183</v>
      </c>
      <c r="D390" s="2" t="s">
        <v>1139</v>
      </c>
      <c r="E390" s="2" t="s">
        <v>1184</v>
      </c>
      <c r="F390" s="2" t="s">
        <v>11</v>
      </c>
      <c r="G390" s="2" t="s">
        <v>1184</v>
      </c>
      <c r="H390" s="2" t="s">
        <v>1183</v>
      </c>
      <c r="J390" s="2" t="s">
        <v>2784</v>
      </c>
      <c r="K390" s="2" t="s">
        <v>2784</v>
      </c>
      <c r="L390" s="2" t="s">
        <v>2682</v>
      </c>
      <c r="M390" t="str">
        <f t="shared" si="6"/>
        <v>GUACASANTANDER</v>
      </c>
    </row>
    <row r="391" spans="1:13" ht="45">
      <c r="A391" s="2" t="s">
        <v>1136</v>
      </c>
      <c r="B391" s="2" t="s">
        <v>1185</v>
      </c>
      <c r="C391" s="2" t="s">
        <v>1186</v>
      </c>
      <c r="D391" s="2" t="s">
        <v>1139</v>
      </c>
      <c r="E391" s="2" t="s">
        <v>1187</v>
      </c>
      <c r="F391" s="2" t="s">
        <v>11</v>
      </c>
      <c r="G391" s="2" t="s">
        <v>1187</v>
      </c>
      <c r="H391" s="2" t="s">
        <v>1186</v>
      </c>
      <c r="J391" s="2" t="s">
        <v>757</v>
      </c>
      <c r="K391" s="2" t="s">
        <v>757</v>
      </c>
      <c r="L391" s="2" t="s">
        <v>642</v>
      </c>
      <c r="M391" t="str">
        <f t="shared" si="6"/>
        <v>GUACAMAYASBOYACÁ</v>
      </c>
    </row>
    <row r="392" spans="1:13" ht="45">
      <c r="A392" s="2" t="s">
        <v>1136</v>
      </c>
      <c r="B392" s="2" t="s">
        <v>1188</v>
      </c>
      <c r="C392" s="2" t="s">
        <v>1189</v>
      </c>
      <c r="D392" s="2" t="s">
        <v>1139</v>
      </c>
      <c r="E392" s="2" t="s">
        <v>1190</v>
      </c>
      <c r="F392" s="2" t="s">
        <v>11</v>
      </c>
      <c r="G392" s="2" t="s">
        <v>1190</v>
      </c>
      <c r="H392" s="2" t="s">
        <v>1189</v>
      </c>
      <c r="J392" s="2" t="s">
        <v>3204</v>
      </c>
      <c r="K392" s="2" t="s">
        <v>3204</v>
      </c>
      <c r="L392" s="2" t="s">
        <v>3146</v>
      </c>
      <c r="M392" t="str">
        <f t="shared" si="6"/>
        <v>GUACARÍVALLE DEL CAUCA</v>
      </c>
    </row>
    <row r="393" spans="1:13" ht="45">
      <c r="A393" s="2" t="s">
        <v>1136</v>
      </c>
      <c r="B393" s="2" t="s">
        <v>1191</v>
      </c>
      <c r="C393" s="2" t="s">
        <v>1192</v>
      </c>
      <c r="D393" s="2" t="s">
        <v>1139</v>
      </c>
      <c r="E393" s="2" t="s">
        <v>635</v>
      </c>
      <c r="F393" s="2" t="s">
        <v>11</v>
      </c>
      <c r="G393" s="2" t="s">
        <v>635</v>
      </c>
      <c r="H393" s="2" t="s">
        <v>1192</v>
      </c>
      <c r="J393" s="2" t="s">
        <v>1230</v>
      </c>
      <c r="K393" s="2" t="s">
        <v>1230</v>
      </c>
      <c r="L393" s="2" t="s">
        <v>1196</v>
      </c>
      <c r="M393" t="str">
        <f t="shared" si="6"/>
        <v>GUACHENÉCAUCA</v>
      </c>
    </row>
    <row r="394" spans="1:13" ht="45">
      <c r="A394" s="2" t="s">
        <v>1136</v>
      </c>
      <c r="B394" s="2" t="s">
        <v>1137</v>
      </c>
      <c r="C394" s="2" t="s">
        <v>1138</v>
      </c>
      <c r="D394" s="2" t="s">
        <v>1139</v>
      </c>
      <c r="E394" s="2" t="s">
        <v>1140</v>
      </c>
      <c r="F394" s="2" t="s">
        <v>11</v>
      </c>
      <c r="G394" s="2" t="s">
        <v>1140</v>
      </c>
      <c r="H394" s="2" t="s">
        <v>1138</v>
      </c>
      <c r="J394" s="2" t="s">
        <v>1688</v>
      </c>
      <c r="K394" s="2" t="s">
        <v>1688</v>
      </c>
      <c r="L394" s="2" t="s">
        <v>1575</v>
      </c>
      <c r="M394" t="str">
        <f t="shared" si="6"/>
        <v>GUACHETÁCUNDINAMARCA</v>
      </c>
    </row>
    <row r="395" spans="1:13" ht="45">
      <c r="A395" s="2" t="s">
        <v>1193</v>
      </c>
      <c r="B395" s="2" t="s">
        <v>1198</v>
      </c>
      <c r="C395" s="2" t="s">
        <v>1199</v>
      </c>
      <c r="D395" s="2" t="s">
        <v>1196</v>
      </c>
      <c r="E395" s="2" t="s">
        <v>1200</v>
      </c>
      <c r="F395" s="2" t="s">
        <v>11</v>
      </c>
      <c r="G395" s="2" t="s">
        <v>1200</v>
      </c>
      <c r="H395" s="2" t="s">
        <v>1199</v>
      </c>
      <c r="J395" s="2" t="s">
        <v>2329</v>
      </c>
      <c r="K395" s="2" t="s">
        <v>2329</v>
      </c>
      <c r="L395" s="2" t="s">
        <v>235</v>
      </c>
      <c r="M395" t="str">
        <f t="shared" si="6"/>
        <v>GUACHUCALNARIÑO</v>
      </c>
    </row>
    <row r="396" spans="1:13" ht="45">
      <c r="A396" s="2" t="s">
        <v>1193</v>
      </c>
      <c r="B396" s="2" t="s">
        <v>1201</v>
      </c>
      <c r="C396" s="2" t="s">
        <v>1202</v>
      </c>
      <c r="D396" s="2" t="s">
        <v>1196</v>
      </c>
      <c r="E396" s="2" t="s">
        <v>61</v>
      </c>
      <c r="F396" s="2" t="s">
        <v>11</v>
      </c>
      <c r="G396" s="2" t="s">
        <v>61</v>
      </c>
      <c r="H396" s="2" t="s">
        <v>1202</v>
      </c>
      <c r="J396" s="2" t="s">
        <v>3166</v>
      </c>
      <c r="K396" s="2" t="s">
        <v>3166</v>
      </c>
      <c r="L396" s="2" t="s">
        <v>3146</v>
      </c>
      <c r="M396" t="str">
        <f t="shared" si="6"/>
        <v>GUADALAJARA DE BUGAVALLE DEL CAUCA</v>
      </c>
    </row>
    <row r="397" spans="1:13" ht="45">
      <c r="A397" s="2" t="s">
        <v>1193</v>
      </c>
      <c r="B397" s="2" t="s">
        <v>1203</v>
      </c>
      <c r="C397" s="2" t="s">
        <v>1204</v>
      </c>
      <c r="D397" s="2" t="s">
        <v>1196</v>
      </c>
      <c r="E397" s="2" t="s">
        <v>1205</v>
      </c>
      <c r="F397" s="2" t="s">
        <v>11</v>
      </c>
      <c r="G397" s="2" t="s">
        <v>1205</v>
      </c>
      <c r="H397" s="2" t="s">
        <v>1204</v>
      </c>
      <c r="J397" s="2" t="s">
        <v>178</v>
      </c>
      <c r="K397" s="2" t="s">
        <v>178</v>
      </c>
      <c r="L397" s="2" t="s">
        <v>18</v>
      </c>
      <c r="M397" t="str">
        <f t="shared" si="6"/>
        <v>GUADALUPEANTIOQUIA</v>
      </c>
    </row>
    <row r="398" spans="1:13" ht="45">
      <c r="A398" s="2" t="s">
        <v>1193</v>
      </c>
      <c r="B398" s="2" t="s">
        <v>1206</v>
      </c>
      <c r="C398" s="2" t="s">
        <v>1207</v>
      </c>
      <c r="D398" s="2" t="s">
        <v>1196</v>
      </c>
      <c r="E398" s="2" t="s">
        <v>501</v>
      </c>
      <c r="F398" s="2" t="s">
        <v>11</v>
      </c>
      <c r="G398" s="2" t="s">
        <v>501</v>
      </c>
      <c r="H398" s="2" t="s">
        <v>1207</v>
      </c>
      <c r="J398" s="2" t="s">
        <v>178</v>
      </c>
      <c r="K398" s="2" t="s">
        <v>178</v>
      </c>
      <c r="L398" s="2" t="s">
        <v>1936</v>
      </c>
      <c r="M398" t="str">
        <f t="shared" si="6"/>
        <v>GUADALUPEHUILA</v>
      </c>
    </row>
    <row r="399" spans="1:13" ht="45">
      <c r="A399" s="2" t="s">
        <v>1193</v>
      </c>
      <c r="B399" s="2" t="s">
        <v>1208</v>
      </c>
      <c r="C399" s="2" t="s">
        <v>1209</v>
      </c>
      <c r="D399" s="2" t="s">
        <v>1196</v>
      </c>
      <c r="E399" s="2" t="s">
        <v>1210</v>
      </c>
      <c r="F399" s="2" t="s">
        <v>11</v>
      </c>
      <c r="G399" s="2" t="s">
        <v>1210</v>
      </c>
      <c r="H399" s="2" t="s">
        <v>1209</v>
      </c>
      <c r="J399" s="2" t="s">
        <v>178</v>
      </c>
      <c r="K399" s="2" t="s">
        <v>178</v>
      </c>
      <c r="L399" s="2" t="s">
        <v>2682</v>
      </c>
      <c r="M399" t="str">
        <f t="shared" si="6"/>
        <v>GUADALUPESANTANDER</v>
      </c>
    </row>
    <row r="400" spans="1:13" ht="45">
      <c r="A400" s="2" t="s">
        <v>1193</v>
      </c>
      <c r="B400" s="2" t="s">
        <v>1211</v>
      </c>
      <c r="C400" s="2" t="s">
        <v>1212</v>
      </c>
      <c r="D400" s="2" t="s">
        <v>1196</v>
      </c>
      <c r="E400" s="2" t="s">
        <v>1213</v>
      </c>
      <c r="F400" s="2" t="s">
        <v>11</v>
      </c>
      <c r="G400" s="2" t="s">
        <v>1213</v>
      </c>
      <c r="H400" s="2" t="s">
        <v>1212</v>
      </c>
      <c r="J400" s="2" t="s">
        <v>1691</v>
      </c>
      <c r="K400" s="2" t="s">
        <v>1691</v>
      </c>
      <c r="L400" s="2" t="s">
        <v>1575</v>
      </c>
      <c r="M400" t="str">
        <f t="shared" si="6"/>
        <v>GUADUASCUNDINAMARCA</v>
      </c>
    </row>
    <row r="401" spans="1:13" ht="45">
      <c r="A401" s="2" t="s">
        <v>1193</v>
      </c>
      <c r="B401" s="2" t="s">
        <v>1214</v>
      </c>
      <c r="C401" s="2" t="s">
        <v>1215</v>
      </c>
      <c r="D401" s="2" t="s">
        <v>1196</v>
      </c>
      <c r="E401" s="2" t="s">
        <v>1216</v>
      </c>
      <c r="F401" s="2" t="s">
        <v>11</v>
      </c>
      <c r="G401" s="2" t="s">
        <v>1216</v>
      </c>
      <c r="H401" s="2" t="s">
        <v>1215</v>
      </c>
      <c r="J401" s="2" t="s">
        <v>2332</v>
      </c>
      <c r="K401" s="2" t="s">
        <v>2332</v>
      </c>
      <c r="L401" s="2" t="s">
        <v>235</v>
      </c>
      <c r="M401" t="str">
        <f t="shared" si="6"/>
        <v>GUAITARILLANARIÑO</v>
      </c>
    </row>
    <row r="402" spans="1:13" ht="45">
      <c r="A402" s="2" t="s">
        <v>1193</v>
      </c>
      <c r="B402" s="2" t="s">
        <v>1217</v>
      </c>
      <c r="C402" s="2" t="s">
        <v>1218</v>
      </c>
      <c r="D402" s="2" t="s">
        <v>1196</v>
      </c>
      <c r="E402" s="2" t="s">
        <v>1219</v>
      </c>
      <c r="F402" s="2" t="s">
        <v>11</v>
      </c>
      <c r="G402" s="2" t="s">
        <v>1219</v>
      </c>
      <c r="H402" s="2" t="s">
        <v>1218</v>
      </c>
      <c r="J402" s="2" t="s">
        <v>2335</v>
      </c>
      <c r="K402" s="2" t="s">
        <v>2335</v>
      </c>
      <c r="L402" s="2" t="s">
        <v>235</v>
      </c>
      <c r="M402" t="str">
        <f t="shared" si="6"/>
        <v>GUALMATÁNNARIÑO</v>
      </c>
    </row>
    <row r="403" spans="1:13" ht="45">
      <c r="A403" s="2" t="s">
        <v>1193</v>
      </c>
      <c r="B403" s="2" t="s">
        <v>1220</v>
      </c>
      <c r="C403" s="2" t="s">
        <v>1221</v>
      </c>
      <c r="D403" s="2" t="s">
        <v>1196</v>
      </c>
      <c r="E403" s="2" t="s">
        <v>1222</v>
      </c>
      <c r="F403" s="2" t="s">
        <v>11</v>
      </c>
      <c r="G403" s="2" t="s">
        <v>1222</v>
      </c>
      <c r="H403" s="2" t="s">
        <v>1221</v>
      </c>
      <c r="J403" s="2" t="s">
        <v>2127</v>
      </c>
      <c r="K403" s="2" t="s">
        <v>2127</v>
      </c>
      <c r="L403" s="2" t="s">
        <v>2091</v>
      </c>
      <c r="M403" t="str">
        <f t="shared" si="6"/>
        <v>GUAMALMAGDALENA</v>
      </c>
    </row>
    <row r="404" spans="1:13" ht="45">
      <c r="A404" s="2" t="s">
        <v>1193</v>
      </c>
      <c r="B404" s="2" t="s">
        <v>1223</v>
      </c>
      <c r="C404" s="2" t="s">
        <v>1224</v>
      </c>
      <c r="D404" s="2" t="s">
        <v>1196</v>
      </c>
      <c r="E404" s="2" t="s">
        <v>1225</v>
      </c>
      <c r="F404" s="2" t="s">
        <v>11</v>
      </c>
      <c r="G404" s="2" t="s">
        <v>1225</v>
      </c>
      <c r="H404" s="2" t="s">
        <v>1224</v>
      </c>
      <c r="J404" s="2" t="s">
        <v>2127</v>
      </c>
      <c r="K404" s="2" t="s">
        <v>2127</v>
      </c>
      <c r="L404" s="2" t="s">
        <v>2181</v>
      </c>
      <c r="M404" t="str">
        <f t="shared" si="6"/>
        <v>GUAMALMETA</v>
      </c>
    </row>
    <row r="405" spans="1:13" ht="45">
      <c r="A405" s="2" t="s">
        <v>1193</v>
      </c>
      <c r="B405" s="2" t="s">
        <v>1226</v>
      </c>
      <c r="C405" s="2" t="s">
        <v>1227</v>
      </c>
      <c r="D405" s="2" t="s">
        <v>1196</v>
      </c>
      <c r="E405" s="2" t="s">
        <v>1092</v>
      </c>
      <c r="F405" s="2" t="s">
        <v>11</v>
      </c>
      <c r="G405" s="2" t="s">
        <v>1092</v>
      </c>
      <c r="H405" s="2" t="s">
        <v>1227</v>
      </c>
      <c r="J405" s="2" t="s">
        <v>3064</v>
      </c>
      <c r="K405" s="2" t="s">
        <v>3064</v>
      </c>
      <c r="L405" s="2" t="s">
        <v>3006</v>
      </c>
      <c r="M405" t="str">
        <f t="shared" si="6"/>
        <v>GUAMOTOLIMA</v>
      </c>
    </row>
    <row r="406" spans="1:13" ht="45">
      <c r="A406" s="2" t="s">
        <v>1193</v>
      </c>
      <c r="B406" s="2" t="s">
        <v>1228</v>
      </c>
      <c r="C406" s="2" t="s">
        <v>1229</v>
      </c>
      <c r="D406" s="2" t="s">
        <v>1196</v>
      </c>
      <c r="E406" s="2" t="s">
        <v>1230</v>
      </c>
      <c r="F406" s="2" t="s">
        <v>11</v>
      </c>
      <c r="G406" s="2" t="s">
        <v>1230</v>
      </c>
      <c r="H406" s="2" t="s">
        <v>1229</v>
      </c>
      <c r="J406" s="2" t="s">
        <v>1233</v>
      </c>
      <c r="K406" s="2" t="s">
        <v>1233</v>
      </c>
      <c r="L406" s="2" t="s">
        <v>1196</v>
      </c>
      <c r="M406" t="str">
        <f t="shared" si="6"/>
        <v>GUAPÍCAUCA</v>
      </c>
    </row>
    <row r="407" spans="1:13" ht="45">
      <c r="A407" s="2" t="s">
        <v>1193</v>
      </c>
      <c r="B407" s="2" t="s">
        <v>1231</v>
      </c>
      <c r="C407" s="2" t="s">
        <v>1232</v>
      </c>
      <c r="D407" s="2" t="s">
        <v>1196</v>
      </c>
      <c r="E407" s="2" t="s">
        <v>1233</v>
      </c>
      <c r="F407" s="2" t="s">
        <v>11</v>
      </c>
      <c r="G407" s="2" t="s">
        <v>1233</v>
      </c>
      <c r="H407" s="2" t="s">
        <v>1232</v>
      </c>
      <c r="J407" s="2" t="s">
        <v>2789</v>
      </c>
      <c r="K407" s="2" t="s">
        <v>2789</v>
      </c>
      <c r="L407" s="2" t="s">
        <v>2682</v>
      </c>
      <c r="M407" t="str">
        <f t="shared" si="6"/>
        <v>GUAPOTÁSANTANDER</v>
      </c>
    </row>
    <row r="408" spans="1:13" ht="45">
      <c r="A408" s="2" t="s">
        <v>1193</v>
      </c>
      <c r="B408" s="2" t="s">
        <v>1234</v>
      </c>
      <c r="C408" s="2" t="s">
        <v>1235</v>
      </c>
      <c r="D408" s="2" t="s">
        <v>1196</v>
      </c>
      <c r="E408" s="2" t="s">
        <v>1236</v>
      </c>
      <c r="F408" s="2" t="s">
        <v>11</v>
      </c>
      <c r="G408" s="2" t="s">
        <v>1236</v>
      </c>
      <c r="H408" s="2" t="s">
        <v>1235</v>
      </c>
      <c r="J408" s="2" t="s">
        <v>2956</v>
      </c>
      <c r="K408" s="2" t="s">
        <v>2956</v>
      </c>
      <c r="L408" s="2" t="s">
        <v>1299</v>
      </c>
      <c r="M408" t="str">
        <f t="shared" si="6"/>
        <v>GUARANDASUCRE</v>
      </c>
    </row>
    <row r="409" spans="1:13" ht="45">
      <c r="A409" s="2" t="s">
        <v>1193</v>
      </c>
      <c r="B409" s="2" t="s">
        <v>1237</v>
      </c>
      <c r="C409" s="2" t="s">
        <v>1238</v>
      </c>
      <c r="D409" s="2" t="s">
        <v>1196</v>
      </c>
      <c r="E409" s="2" t="s">
        <v>1239</v>
      </c>
      <c r="F409" s="2" t="s">
        <v>11</v>
      </c>
      <c r="G409" s="2" t="s">
        <v>1239</v>
      </c>
      <c r="H409" s="2" t="s">
        <v>1238</v>
      </c>
      <c r="J409" s="2" t="s">
        <v>181</v>
      </c>
      <c r="K409" s="2" t="s">
        <v>181</v>
      </c>
      <c r="L409" s="2" t="s">
        <v>18</v>
      </c>
      <c r="M409" t="str">
        <f t="shared" si="6"/>
        <v>GUARNEANTIOQUIA</v>
      </c>
    </row>
    <row r="410" spans="1:13" ht="45">
      <c r="A410" s="2" t="s">
        <v>1193</v>
      </c>
      <c r="B410" s="2" t="s">
        <v>1240</v>
      </c>
      <c r="C410" s="2" t="s">
        <v>1241</v>
      </c>
      <c r="D410" s="2" t="s">
        <v>1196</v>
      </c>
      <c r="E410" s="2" t="s">
        <v>1242</v>
      </c>
      <c r="F410" s="2" t="s">
        <v>11</v>
      </c>
      <c r="G410" s="2" t="s">
        <v>1242</v>
      </c>
      <c r="H410" s="2" t="s">
        <v>1241</v>
      </c>
      <c r="J410" s="2" t="s">
        <v>1694</v>
      </c>
      <c r="K410" s="2" t="s">
        <v>1694</v>
      </c>
      <c r="L410" s="2" t="s">
        <v>1575</v>
      </c>
      <c r="M410" t="str">
        <f t="shared" si="6"/>
        <v>GUASCACUNDINAMARCA</v>
      </c>
    </row>
    <row r="411" spans="1:13" ht="45">
      <c r="A411" s="2" t="s">
        <v>1193</v>
      </c>
      <c r="B411" s="2" t="s">
        <v>1243</v>
      </c>
      <c r="C411" s="2" t="s">
        <v>1244</v>
      </c>
      <c r="D411" s="2" t="s">
        <v>1196</v>
      </c>
      <c r="E411" s="2" t="s">
        <v>1245</v>
      </c>
      <c r="F411" s="2" t="s">
        <v>11</v>
      </c>
      <c r="G411" s="2" t="s">
        <v>1245</v>
      </c>
      <c r="H411" s="2" t="s">
        <v>1244</v>
      </c>
      <c r="J411" s="2" t="s">
        <v>184</v>
      </c>
      <c r="K411" s="2" t="s">
        <v>184</v>
      </c>
      <c r="L411" s="2" t="s">
        <v>18</v>
      </c>
      <c r="M411" t="str">
        <f t="shared" si="6"/>
        <v>GUATAPÉANTIOQUIA</v>
      </c>
    </row>
    <row r="412" spans="1:13" ht="45">
      <c r="A412" s="2" t="s">
        <v>1193</v>
      </c>
      <c r="B412" s="2" t="s">
        <v>1246</v>
      </c>
      <c r="C412" s="2" t="s">
        <v>1247</v>
      </c>
      <c r="D412" s="2" t="s">
        <v>1196</v>
      </c>
      <c r="E412" s="2" t="s">
        <v>1248</v>
      </c>
      <c r="F412" s="2" t="s">
        <v>11</v>
      </c>
      <c r="G412" s="2" t="s">
        <v>1248</v>
      </c>
      <c r="H412" s="2" t="s">
        <v>1247</v>
      </c>
      <c r="J412" s="2" t="s">
        <v>1697</v>
      </c>
      <c r="K412" s="2" t="s">
        <v>1697</v>
      </c>
      <c r="L412" s="2" t="s">
        <v>1575</v>
      </c>
      <c r="M412" t="str">
        <f t="shared" si="6"/>
        <v>GUATAQUÍCUNDINAMARCA</v>
      </c>
    </row>
    <row r="413" spans="1:13" ht="45">
      <c r="A413" s="2" t="s">
        <v>1193</v>
      </c>
      <c r="B413" s="2" t="s">
        <v>1249</v>
      </c>
      <c r="C413" s="2" t="s">
        <v>1250</v>
      </c>
      <c r="D413" s="2" t="s">
        <v>1196</v>
      </c>
      <c r="E413" s="2" t="s">
        <v>1251</v>
      </c>
      <c r="F413" s="2" t="s">
        <v>11</v>
      </c>
      <c r="G413" s="2" t="s">
        <v>1251</v>
      </c>
      <c r="H413" s="2" t="s">
        <v>1250</v>
      </c>
      <c r="J413" s="2" t="s">
        <v>1700</v>
      </c>
      <c r="K413" s="2" t="s">
        <v>1700</v>
      </c>
      <c r="L413" s="2" t="s">
        <v>1575</v>
      </c>
      <c r="M413" t="str">
        <f t="shared" si="6"/>
        <v>GUATAVITACUNDINAMARCA</v>
      </c>
    </row>
    <row r="414" spans="1:13" ht="45">
      <c r="A414" s="2" t="s">
        <v>1193</v>
      </c>
      <c r="B414" s="2" t="s">
        <v>1252</v>
      </c>
      <c r="C414" s="2" t="s">
        <v>1253</v>
      </c>
      <c r="D414" s="2" t="s">
        <v>1196</v>
      </c>
      <c r="E414" s="2" t="s">
        <v>1254</v>
      </c>
      <c r="F414" s="2" t="s">
        <v>11</v>
      </c>
      <c r="G414" s="2" t="s">
        <v>1254</v>
      </c>
      <c r="H414" s="2" t="s">
        <v>1253</v>
      </c>
      <c r="J414" s="2" t="s">
        <v>760</v>
      </c>
      <c r="K414" s="2" t="s">
        <v>760</v>
      </c>
      <c r="L414" s="2" t="s">
        <v>642</v>
      </c>
      <c r="M414" t="str">
        <f t="shared" si="6"/>
        <v>GUATEQUEBOYACÁ</v>
      </c>
    </row>
    <row r="415" spans="1:13" ht="45">
      <c r="A415" s="2" t="s">
        <v>1193</v>
      </c>
      <c r="B415" s="2" t="s">
        <v>1255</v>
      </c>
      <c r="C415" s="2" t="s">
        <v>1256</v>
      </c>
      <c r="D415" s="2" t="s">
        <v>1196</v>
      </c>
      <c r="E415" s="2" t="s">
        <v>568</v>
      </c>
      <c r="F415" s="2" t="s">
        <v>11</v>
      </c>
      <c r="G415" s="2" t="s">
        <v>568</v>
      </c>
      <c r="H415" s="2" t="s">
        <v>1256</v>
      </c>
      <c r="J415" s="2" t="s">
        <v>2654</v>
      </c>
      <c r="K415" s="2" t="s">
        <v>2654</v>
      </c>
      <c r="L415" s="2" t="s">
        <v>1066</v>
      </c>
      <c r="M415" t="str">
        <f t="shared" si="6"/>
        <v>GUÁTICARISARALDA</v>
      </c>
    </row>
    <row r="416" spans="1:13" ht="45">
      <c r="A416" s="2" t="s">
        <v>1193</v>
      </c>
      <c r="B416" s="2" t="s">
        <v>1257</v>
      </c>
      <c r="C416" s="2" t="s">
        <v>1258</v>
      </c>
      <c r="D416" s="2" t="s">
        <v>1196</v>
      </c>
      <c r="E416" s="2" t="s">
        <v>1259</v>
      </c>
      <c r="F416" s="2" t="s">
        <v>11</v>
      </c>
      <c r="G416" s="2" t="s">
        <v>1259</v>
      </c>
      <c r="H416" s="2" t="s">
        <v>1258</v>
      </c>
      <c r="J416" s="2" t="s">
        <v>2792</v>
      </c>
      <c r="K416" s="2" t="s">
        <v>2792</v>
      </c>
      <c r="L416" s="2" t="s">
        <v>2682</v>
      </c>
      <c r="M416" t="str">
        <f t="shared" si="6"/>
        <v>GUAVATÁSANTANDER</v>
      </c>
    </row>
    <row r="417" spans="1:13" ht="45">
      <c r="A417" s="2" t="s">
        <v>1193</v>
      </c>
      <c r="B417" s="2" t="s">
        <v>1260</v>
      </c>
      <c r="C417" s="2" t="s">
        <v>1261</v>
      </c>
      <c r="D417" s="2" t="s">
        <v>1196</v>
      </c>
      <c r="E417" s="2" t="s">
        <v>831</v>
      </c>
      <c r="F417" s="2" t="s">
        <v>11</v>
      </c>
      <c r="G417" s="2" t="s">
        <v>831</v>
      </c>
      <c r="H417" s="2" t="s">
        <v>1261</v>
      </c>
      <c r="J417" s="2" t="s">
        <v>1703</v>
      </c>
      <c r="K417" s="2" t="s">
        <v>1703</v>
      </c>
      <c r="L417" s="2" t="s">
        <v>1575</v>
      </c>
      <c r="M417" t="str">
        <f t="shared" si="6"/>
        <v>GUAYABAL DE SÍQUIMACUNDINAMARCA</v>
      </c>
    </row>
    <row r="418" spans="1:13" ht="45">
      <c r="A418" s="2" t="s">
        <v>1193</v>
      </c>
      <c r="B418" s="2" t="s">
        <v>1262</v>
      </c>
      <c r="C418" s="2" t="s">
        <v>1263</v>
      </c>
      <c r="D418" s="2" t="s">
        <v>1196</v>
      </c>
      <c r="E418" s="2" t="s">
        <v>1264</v>
      </c>
      <c r="F418" s="2" t="s">
        <v>11</v>
      </c>
      <c r="G418" s="2" t="s">
        <v>1264</v>
      </c>
      <c r="H418" s="2" t="s">
        <v>1263</v>
      </c>
      <c r="J418" s="2" t="s">
        <v>1706</v>
      </c>
      <c r="K418" s="2" t="s">
        <v>1706</v>
      </c>
      <c r="L418" s="2" t="s">
        <v>1575</v>
      </c>
      <c r="M418" t="str">
        <f t="shared" si="6"/>
        <v>GUAYABETALCUNDINAMARCA</v>
      </c>
    </row>
    <row r="419" spans="1:13" ht="45">
      <c r="A419" s="2" t="s">
        <v>1193</v>
      </c>
      <c r="B419" s="2" t="s">
        <v>1265</v>
      </c>
      <c r="C419" s="2" t="s">
        <v>1266</v>
      </c>
      <c r="D419" s="2" t="s">
        <v>1196</v>
      </c>
      <c r="E419" s="2" t="s">
        <v>1267</v>
      </c>
      <c r="F419" s="2" t="s">
        <v>11</v>
      </c>
      <c r="G419" s="2" t="s">
        <v>1267</v>
      </c>
      <c r="H419" s="2" t="s">
        <v>1266</v>
      </c>
      <c r="J419" s="2" t="s">
        <v>763</v>
      </c>
      <c r="K419" s="2" t="s">
        <v>763</v>
      </c>
      <c r="L419" s="2" t="s">
        <v>642</v>
      </c>
      <c r="M419" t="str">
        <f t="shared" si="6"/>
        <v>GUAYATÁBOYACÁ</v>
      </c>
    </row>
    <row r="420" spans="1:13" ht="45">
      <c r="A420" s="2" t="s">
        <v>1193</v>
      </c>
      <c r="B420" s="2" t="s">
        <v>1268</v>
      </c>
      <c r="C420" s="2" t="s">
        <v>1269</v>
      </c>
      <c r="D420" s="2" t="s">
        <v>1196</v>
      </c>
      <c r="E420" s="2" t="s">
        <v>1270</v>
      </c>
      <c r="F420" s="2" t="s">
        <v>11</v>
      </c>
      <c r="G420" s="2" t="s">
        <v>1270</v>
      </c>
      <c r="H420" s="2" t="s">
        <v>1269</v>
      </c>
      <c r="J420" s="2" t="s">
        <v>2795</v>
      </c>
      <c r="K420" s="2" t="s">
        <v>2795</v>
      </c>
      <c r="L420" s="2" t="s">
        <v>2682</v>
      </c>
      <c r="M420" t="str">
        <f t="shared" si="6"/>
        <v>GÜEPSASANTANDER</v>
      </c>
    </row>
    <row r="421" spans="1:13" ht="45">
      <c r="A421" s="2" t="s">
        <v>1193</v>
      </c>
      <c r="B421" s="2" t="s">
        <v>1194</v>
      </c>
      <c r="C421" s="2" t="s">
        <v>1195</v>
      </c>
      <c r="D421" s="2" t="s">
        <v>1196</v>
      </c>
      <c r="E421" s="2" t="s">
        <v>1197</v>
      </c>
      <c r="F421" s="2" t="s">
        <v>11</v>
      </c>
      <c r="G421" s="2" t="s">
        <v>1197</v>
      </c>
      <c r="H421" s="2" t="s">
        <v>1195</v>
      </c>
      <c r="J421" s="2" t="s">
        <v>766</v>
      </c>
      <c r="K421" s="2" t="s">
        <v>766</v>
      </c>
      <c r="L421" s="2" t="s">
        <v>642</v>
      </c>
      <c r="M421" t="str">
        <f t="shared" si="6"/>
        <v>GÜICÁN DE LA SIERRABOYACÁ</v>
      </c>
    </row>
    <row r="422" spans="1:13" ht="45">
      <c r="A422" s="2" t="s">
        <v>1193</v>
      </c>
      <c r="B422" s="2" t="s">
        <v>1271</v>
      </c>
      <c r="C422" s="2" t="s">
        <v>1272</v>
      </c>
      <c r="D422" s="2" t="s">
        <v>1196</v>
      </c>
      <c r="E422" s="2" t="s">
        <v>1273</v>
      </c>
      <c r="F422" s="2" t="s">
        <v>11</v>
      </c>
      <c r="G422" s="2" t="s">
        <v>1273</v>
      </c>
      <c r="H422" s="2" t="s">
        <v>1272</v>
      </c>
      <c r="J422" s="2" t="s">
        <v>1709</v>
      </c>
      <c r="K422" s="2" t="s">
        <v>1709</v>
      </c>
      <c r="L422" s="2" t="s">
        <v>1575</v>
      </c>
      <c r="M422" t="str">
        <f t="shared" si="6"/>
        <v>GUTIÉRREZCUNDINAMARCA</v>
      </c>
    </row>
    <row r="423" spans="1:13" ht="45">
      <c r="A423" s="2" t="s">
        <v>1193</v>
      </c>
      <c r="B423" s="2" t="s">
        <v>1274</v>
      </c>
      <c r="C423" s="2" t="s">
        <v>1275</v>
      </c>
      <c r="D423" s="2" t="s">
        <v>1196</v>
      </c>
      <c r="E423" s="2" t="s">
        <v>1276</v>
      </c>
      <c r="F423" s="2" t="s">
        <v>11</v>
      </c>
      <c r="G423" s="2" t="s">
        <v>1276</v>
      </c>
      <c r="H423" s="2" t="s">
        <v>1275</v>
      </c>
      <c r="J423" s="2" t="s">
        <v>2497</v>
      </c>
      <c r="K423" s="2" t="s">
        <v>2497</v>
      </c>
      <c r="L423" s="2" t="s">
        <v>2448</v>
      </c>
      <c r="M423" t="str">
        <f t="shared" si="6"/>
        <v>HACARÍNORTE DE SANTANDER</v>
      </c>
    </row>
    <row r="424" spans="1:13" ht="45">
      <c r="A424" s="2" t="s">
        <v>1193</v>
      </c>
      <c r="B424" s="2" t="s">
        <v>1277</v>
      </c>
      <c r="C424" s="2" t="s">
        <v>1278</v>
      </c>
      <c r="D424" s="2" t="s">
        <v>1196</v>
      </c>
      <c r="E424" s="2" t="s">
        <v>1279</v>
      </c>
      <c r="F424" s="2" t="s">
        <v>11</v>
      </c>
      <c r="G424" s="2" t="s">
        <v>1279</v>
      </c>
      <c r="H424" s="2" t="s">
        <v>1278</v>
      </c>
      <c r="J424" s="2" t="s">
        <v>547</v>
      </c>
      <c r="K424" s="2" t="s">
        <v>547</v>
      </c>
      <c r="L424" s="2" t="s">
        <v>501</v>
      </c>
      <c r="M424" t="str">
        <f t="shared" si="6"/>
        <v>HATILLO DE LOBABOLÍVAR</v>
      </c>
    </row>
    <row r="425" spans="1:13" ht="45">
      <c r="A425" s="2" t="s">
        <v>1193</v>
      </c>
      <c r="B425" s="2" t="s">
        <v>1280</v>
      </c>
      <c r="C425" s="2" t="s">
        <v>1281</v>
      </c>
      <c r="D425" s="2" t="s">
        <v>1196</v>
      </c>
      <c r="E425" s="2" t="s">
        <v>1282</v>
      </c>
      <c r="F425" s="2" t="s">
        <v>11</v>
      </c>
      <c r="G425" s="2" t="s">
        <v>1282</v>
      </c>
      <c r="H425" s="2" t="s">
        <v>1281</v>
      </c>
      <c r="J425" s="2" t="s">
        <v>2798</v>
      </c>
      <c r="K425" s="2" t="s">
        <v>2798</v>
      </c>
      <c r="L425" s="2" t="s">
        <v>2682</v>
      </c>
      <c r="M425" t="str">
        <f t="shared" si="6"/>
        <v>HATOSANTANDER</v>
      </c>
    </row>
    <row r="426" spans="1:13" ht="45">
      <c r="A426" s="2" t="s">
        <v>1193</v>
      </c>
      <c r="B426" s="2" t="s">
        <v>1286</v>
      </c>
      <c r="C426" s="2" t="s">
        <v>1287</v>
      </c>
      <c r="D426" s="2" t="s">
        <v>1196</v>
      </c>
      <c r="E426" s="2" t="s">
        <v>610</v>
      </c>
      <c r="F426" s="2" t="s">
        <v>11</v>
      </c>
      <c r="G426" s="2" t="s">
        <v>610</v>
      </c>
      <c r="H426" s="2" t="s">
        <v>1287</v>
      </c>
      <c r="J426" s="2" t="s">
        <v>1149</v>
      </c>
      <c r="K426" s="2" t="s">
        <v>1149</v>
      </c>
      <c r="L426" s="2" t="s">
        <v>1139</v>
      </c>
      <c r="M426" t="str">
        <f t="shared" si="6"/>
        <v>HATO COROZALCASANARE</v>
      </c>
    </row>
    <row r="427" spans="1:13" ht="45">
      <c r="A427" s="2" t="s">
        <v>1193</v>
      </c>
      <c r="B427" s="2" t="s">
        <v>1283</v>
      </c>
      <c r="C427" s="2" t="s">
        <v>1284</v>
      </c>
      <c r="D427" s="2" t="s">
        <v>1196</v>
      </c>
      <c r="E427" s="2" t="s">
        <v>1285</v>
      </c>
      <c r="F427" s="2" t="s">
        <v>11</v>
      </c>
      <c r="G427" s="2" t="s">
        <v>1285</v>
      </c>
      <c r="H427" s="2" t="s">
        <v>1284</v>
      </c>
      <c r="J427" s="2" t="s">
        <v>2067</v>
      </c>
      <c r="K427" s="2" t="s">
        <v>2067</v>
      </c>
      <c r="L427" s="2" t="s">
        <v>2046</v>
      </c>
      <c r="M427" t="str">
        <f t="shared" si="6"/>
        <v>HATONUEVOLA GUAJIRA</v>
      </c>
    </row>
    <row r="428" spans="1:13" ht="45">
      <c r="A428" s="2" t="s">
        <v>1193</v>
      </c>
      <c r="B428" s="2" t="s">
        <v>1288</v>
      </c>
      <c r="C428" s="2" t="s">
        <v>1289</v>
      </c>
      <c r="D428" s="2" t="s">
        <v>1196</v>
      </c>
      <c r="E428" s="2" t="s">
        <v>1290</v>
      </c>
      <c r="F428" s="2" t="s">
        <v>11</v>
      </c>
      <c r="G428" s="2" t="s">
        <v>1290</v>
      </c>
      <c r="H428" s="2" t="s">
        <v>1289</v>
      </c>
      <c r="J428" s="2" t="s">
        <v>187</v>
      </c>
      <c r="K428" s="2" t="s">
        <v>187</v>
      </c>
      <c r="L428" s="2" t="s">
        <v>18</v>
      </c>
      <c r="M428" t="str">
        <f t="shared" si="6"/>
        <v>HELICONIAANTIOQUIA</v>
      </c>
    </row>
    <row r="429" spans="1:13" ht="45">
      <c r="A429" s="2" t="s">
        <v>1193</v>
      </c>
      <c r="B429" s="2" t="s">
        <v>1291</v>
      </c>
      <c r="C429" s="2" t="s">
        <v>1292</v>
      </c>
      <c r="D429" s="2" t="s">
        <v>1196</v>
      </c>
      <c r="E429" s="2" t="s">
        <v>1293</v>
      </c>
      <c r="F429" s="2" t="s">
        <v>11</v>
      </c>
      <c r="G429" s="2" t="s">
        <v>1293</v>
      </c>
      <c r="H429" s="2" t="s">
        <v>1292</v>
      </c>
      <c r="J429" s="2" t="s">
        <v>2500</v>
      </c>
      <c r="K429" s="2" t="s">
        <v>2500</v>
      </c>
      <c r="L429" s="2" t="s">
        <v>2448</v>
      </c>
      <c r="M429" t="str">
        <f t="shared" si="6"/>
        <v>HERRÁNNORTE DE SANTANDER</v>
      </c>
    </row>
    <row r="430" spans="1:13" ht="45">
      <c r="A430" s="2" t="s">
        <v>1193</v>
      </c>
      <c r="B430" s="2" t="s">
        <v>1294</v>
      </c>
      <c r="C430" s="2" t="s">
        <v>1295</v>
      </c>
      <c r="D430" s="2" t="s">
        <v>1196</v>
      </c>
      <c r="E430" s="2" t="s">
        <v>1296</v>
      </c>
      <c r="F430" s="2" t="s">
        <v>11</v>
      </c>
      <c r="G430" s="2" t="s">
        <v>1296</v>
      </c>
      <c r="H430" s="2" t="s">
        <v>1295</v>
      </c>
      <c r="J430" s="2" t="s">
        <v>3067</v>
      </c>
      <c r="K430" s="2" t="s">
        <v>3067</v>
      </c>
      <c r="L430" s="2" t="s">
        <v>3006</v>
      </c>
      <c r="M430" t="str">
        <f t="shared" si="6"/>
        <v>HERVEOTOLIMA</v>
      </c>
    </row>
    <row r="431" spans="1:13" ht="45">
      <c r="A431" s="2" t="s">
        <v>1193</v>
      </c>
      <c r="B431" s="2" t="s">
        <v>1297</v>
      </c>
      <c r="C431" s="2" t="s">
        <v>1298</v>
      </c>
      <c r="D431" s="2" t="s">
        <v>1196</v>
      </c>
      <c r="E431" s="2" t="s">
        <v>1299</v>
      </c>
      <c r="F431" s="2" t="s">
        <v>11</v>
      </c>
      <c r="G431" s="2" t="s">
        <v>1299</v>
      </c>
      <c r="H431" s="2" t="s">
        <v>1298</v>
      </c>
      <c r="J431" s="2" t="s">
        <v>190</v>
      </c>
      <c r="K431" s="2" t="s">
        <v>190</v>
      </c>
      <c r="L431" s="2" t="s">
        <v>18</v>
      </c>
      <c r="M431" t="str">
        <f t="shared" si="6"/>
        <v>HISPANIAANTIOQUIA</v>
      </c>
    </row>
    <row r="432" spans="1:13" ht="45">
      <c r="A432" s="2" t="s">
        <v>1193</v>
      </c>
      <c r="B432" s="2" t="s">
        <v>1300</v>
      </c>
      <c r="C432" s="2" t="s">
        <v>1301</v>
      </c>
      <c r="D432" s="2" t="s">
        <v>1196</v>
      </c>
      <c r="E432" s="2" t="s">
        <v>1302</v>
      </c>
      <c r="F432" s="2" t="s">
        <v>11</v>
      </c>
      <c r="G432" s="2" t="s">
        <v>1302</v>
      </c>
      <c r="H432" s="2" t="s">
        <v>1301</v>
      </c>
      <c r="J432" s="2" t="s">
        <v>1975</v>
      </c>
      <c r="K432" s="2" t="s">
        <v>1975</v>
      </c>
      <c r="L432" s="2" t="s">
        <v>1936</v>
      </c>
      <c r="M432" t="str">
        <f t="shared" si="6"/>
        <v>HOBOHUILA</v>
      </c>
    </row>
    <row r="433" spans="1:13" ht="45">
      <c r="A433" s="2" t="s">
        <v>1193</v>
      </c>
      <c r="B433" s="2" t="s">
        <v>1303</v>
      </c>
      <c r="C433" s="2" t="s">
        <v>1304</v>
      </c>
      <c r="D433" s="2" t="s">
        <v>1196</v>
      </c>
      <c r="E433" s="2" t="s">
        <v>1305</v>
      </c>
      <c r="F433" s="2" t="s">
        <v>11</v>
      </c>
      <c r="G433" s="2" t="s">
        <v>1305</v>
      </c>
      <c r="H433" s="2" t="s">
        <v>1304</v>
      </c>
      <c r="J433" s="2" t="s">
        <v>3070</v>
      </c>
      <c r="K433" s="2" t="s">
        <v>3070</v>
      </c>
      <c r="L433" s="2" t="s">
        <v>3006</v>
      </c>
      <c r="M433" t="str">
        <f t="shared" si="6"/>
        <v>HONDATOLIMA</v>
      </c>
    </row>
    <row r="434" spans="1:13" ht="45">
      <c r="A434" s="2" t="s">
        <v>1193</v>
      </c>
      <c r="B434" s="2" t="s">
        <v>1306</v>
      </c>
      <c r="C434" s="2" t="s">
        <v>1307</v>
      </c>
      <c r="D434" s="2" t="s">
        <v>1196</v>
      </c>
      <c r="E434" s="2" t="s">
        <v>1308</v>
      </c>
      <c r="F434" s="2" t="s">
        <v>11</v>
      </c>
      <c r="G434" s="2" t="s">
        <v>1308</v>
      </c>
      <c r="H434" s="2" t="s">
        <v>1307</v>
      </c>
      <c r="J434" s="2" t="s">
        <v>3007</v>
      </c>
      <c r="K434" s="2" t="s">
        <v>3007</v>
      </c>
      <c r="L434" s="2" t="s">
        <v>3006</v>
      </c>
      <c r="M434" t="str">
        <f t="shared" si="6"/>
        <v>IBAGUÉTOLIMA</v>
      </c>
    </row>
    <row r="435" spans="1:13" ht="45">
      <c r="A435" s="2" t="s">
        <v>1193</v>
      </c>
      <c r="B435" s="2" t="s">
        <v>1309</v>
      </c>
      <c r="C435" s="2" t="s">
        <v>1310</v>
      </c>
      <c r="D435" s="2" t="s">
        <v>1196</v>
      </c>
      <c r="E435" s="2" t="s">
        <v>1311</v>
      </c>
      <c r="F435" s="2" t="s">
        <v>11</v>
      </c>
      <c r="G435" s="2" t="s">
        <v>1311</v>
      </c>
      <c r="H435" s="2" t="s">
        <v>1310</v>
      </c>
      <c r="J435" s="2" t="s">
        <v>3073</v>
      </c>
      <c r="K435" s="2" t="s">
        <v>3073</v>
      </c>
      <c r="L435" s="2" t="s">
        <v>3006</v>
      </c>
      <c r="M435" t="str">
        <f t="shared" si="6"/>
        <v>ICONONZOTOLIMA</v>
      </c>
    </row>
    <row r="436" spans="1:13" ht="45">
      <c r="A436" s="2" t="s">
        <v>1193</v>
      </c>
      <c r="B436" s="2" t="s">
        <v>1312</v>
      </c>
      <c r="C436" s="2" t="s">
        <v>1313</v>
      </c>
      <c r="D436" s="2" t="s">
        <v>1196</v>
      </c>
      <c r="E436" s="2" t="s">
        <v>1314</v>
      </c>
      <c r="F436" s="2" t="s">
        <v>11</v>
      </c>
      <c r="G436" s="2" t="s">
        <v>1314</v>
      </c>
      <c r="H436" s="2" t="s">
        <v>1313</v>
      </c>
      <c r="J436" s="2" t="s">
        <v>2338</v>
      </c>
      <c r="K436" s="2" t="s">
        <v>2338</v>
      </c>
      <c r="L436" s="2" t="s">
        <v>235</v>
      </c>
      <c r="M436" t="str">
        <f t="shared" si="6"/>
        <v>ILESNARIÑO</v>
      </c>
    </row>
    <row r="437" spans="1:13" ht="45">
      <c r="A437" s="2" t="s">
        <v>1315</v>
      </c>
      <c r="B437" s="2" t="s">
        <v>1320</v>
      </c>
      <c r="C437" s="2" t="s">
        <v>1321</v>
      </c>
      <c r="D437" s="2" t="s">
        <v>1318</v>
      </c>
      <c r="E437" s="2" t="s">
        <v>1322</v>
      </c>
      <c r="F437" s="2" t="s">
        <v>11</v>
      </c>
      <c r="G437" s="2" t="s">
        <v>1322</v>
      </c>
      <c r="H437" s="2" t="s">
        <v>1321</v>
      </c>
      <c r="J437" s="2" t="s">
        <v>2341</v>
      </c>
      <c r="K437" s="2" t="s">
        <v>2341</v>
      </c>
      <c r="L437" s="2" t="s">
        <v>235</v>
      </c>
      <c r="M437" t="str">
        <f t="shared" si="6"/>
        <v>IMUÉSNARIÑO</v>
      </c>
    </row>
    <row r="438" spans="1:13" ht="45">
      <c r="A438" s="2" t="s">
        <v>1315</v>
      </c>
      <c r="B438" s="2" t="s">
        <v>1323</v>
      </c>
      <c r="C438" s="2" t="s">
        <v>1324</v>
      </c>
      <c r="D438" s="2" t="s">
        <v>1318</v>
      </c>
      <c r="E438" s="2" t="s">
        <v>1325</v>
      </c>
      <c r="F438" s="2" t="s">
        <v>11</v>
      </c>
      <c r="G438" s="2" t="s">
        <v>1325</v>
      </c>
      <c r="H438" s="2" t="s">
        <v>1324</v>
      </c>
      <c r="J438" s="2" t="s">
        <v>1920</v>
      </c>
      <c r="K438" s="2" t="s">
        <v>1920</v>
      </c>
      <c r="L438" s="2" t="s">
        <v>1919</v>
      </c>
      <c r="M438" t="str">
        <f t="shared" si="6"/>
        <v>INÍRIDAGUAINÍA</v>
      </c>
    </row>
    <row r="439" spans="1:13" ht="45">
      <c r="A439" s="2" t="s">
        <v>1315</v>
      </c>
      <c r="B439" s="2" t="s">
        <v>1326</v>
      </c>
      <c r="C439" s="2" t="s">
        <v>1327</v>
      </c>
      <c r="D439" s="2" t="s">
        <v>1318</v>
      </c>
      <c r="E439" s="2" t="s">
        <v>1328</v>
      </c>
      <c r="F439" s="2" t="s">
        <v>11</v>
      </c>
      <c r="G439" s="2" t="s">
        <v>1328</v>
      </c>
      <c r="H439" s="2" t="s">
        <v>1327</v>
      </c>
      <c r="J439" s="2" t="s">
        <v>1236</v>
      </c>
      <c r="K439" s="2" t="s">
        <v>1236</v>
      </c>
      <c r="L439" s="2" t="s">
        <v>1196</v>
      </c>
      <c r="M439" t="str">
        <f t="shared" si="6"/>
        <v>INZÁCAUCA</v>
      </c>
    </row>
    <row r="440" spans="1:13" ht="45">
      <c r="A440" s="2" t="s">
        <v>1315</v>
      </c>
      <c r="B440" s="2" t="s">
        <v>1329</v>
      </c>
      <c r="C440" s="2" t="s">
        <v>1330</v>
      </c>
      <c r="D440" s="2" t="s">
        <v>1318</v>
      </c>
      <c r="E440" s="2" t="s">
        <v>1331</v>
      </c>
      <c r="F440" s="2" t="s">
        <v>11</v>
      </c>
      <c r="G440" s="2" t="s">
        <v>1331</v>
      </c>
      <c r="H440" s="2" t="s">
        <v>1330</v>
      </c>
      <c r="J440" s="2" t="s">
        <v>2344</v>
      </c>
      <c r="K440" s="2" t="s">
        <v>2344</v>
      </c>
      <c r="L440" s="2" t="s">
        <v>235</v>
      </c>
      <c r="M440" t="str">
        <f t="shared" si="6"/>
        <v>IPIALESNARIÑO</v>
      </c>
    </row>
    <row r="441" spans="1:13" ht="45">
      <c r="A441" s="2" t="s">
        <v>1315</v>
      </c>
      <c r="B441" s="2" t="s">
        <v>1332</v>
      </c>
      <c r="C441" s="2" t="s">
        <v>1333</v>
      </c>
      <c r="D441" s="2" t="s">
        <v>1318</v>
      </c>
      <c r="E441" s="2" t="s">
        <v>1334</v>
      </c>
      <c r="F441" s="2" t="s">
        <v>11</v>
      </c>
      <c r="G441" s="2" t="s">
        <v>1334</v>
      </c>
      <c r="H441" s="2" t="s">
        <v>1333</v>
      </c>
      <c r="J441" s="2" t="s">
        <v>1978</v>
      </c>
      <c r="K441" s="2" t="s">
        <v>1978</v>
      </c>
      <c r="L441" s="2" t="s">
        <v>1936</v>
      </c>
      <c r="M441" t="str">
        <f t="shared" si="6"/>
        <v>ÍQUIRAHUILA</v>
      </c>
    </row>
    <row r="442" spans="1:13" ht="45">
      <c r="A442" s="2" t="s">
        <v>1315</v>
      </c>
      <c r="B442" s="2" t="s">
        <v>1335</v>
      </c>
      <c r="C442" s="2" t="s">
        <v>1336</v>
      </c>
      <c r="D442" s="2" t="s">
        <v>1318</v>
      </c>
      <c r="E442" s="2" t="s">
        <v>1337</v>
      </c>
      <c r="F442" s="2" t="s">
        <v>11</v>
      </c>
      <c r="G442" s="2" t="s">
        <v>1337</v>
      </c>
      <c r="H442" s="2" t="s">
        <v>1336</v>
      </c>
      <c r="J442" s="2" t="s">
        <v>1981</v>
      </c>
      <c r="K442" s="2" t="s">
        <v>1981</v>
      </c>
      <c r="L442" s="2" t="s">
        <v>1936</v>
      </c>
      <c r="M442" t="str">
        <f t="shared" si="6"/>
        <v>ISNOSHUILA</v>
      </c>
    </row>
    <row r="443" spans="1:13" ht="45">
      <c r="A443" s="2" t="s">
        <v>1315</v>
      </c>
      <c r="B443" s="2" t="s">
        <v>1338</v>
      </c>
      <c r="C443" s="2" t="s">
        <v>1339</v>
      </c>
      <c r="D443" s="2" t="s">
        <v>1318</v>
      </c>
      <c r="E443" s="2" t="s">
        <v>1340</v>
      </c>
      <c r="F443" s="2" t="s">
        <v>11</v>
      </c>
      <c r="G443" s="2" t="s">
        <v>1340</v>
      </c>
      <c r="H443" s="2" t="s">
        <v>1339</v>
      </c>
      <c r="J443" s="2" t="s">
        <v>1438</v>
      </c>
      <c r="K443" s="2" t="s">
        <v>1438</v>
      </c>
      <c r="L443" s="2" t="s">
        <v>1395</v>
      </c>
      <c r="M443" t="str">
        <f t="shared" si="6"/>
        <v>ISTMINACHOCÓ</v>
      </c>
    </row>
    <row r="444" spans="1:13" ht="45">
      <c r="A444" s="2" t="s">
        <v>1315</v>
      </c>
      <c r="B444" s="2" t="s">
        <v>1341</v>
      </c>
      <c r="C444" s="2" t="s">
        <v>1342</v>
      </c>
      <c r="D444" s="2" t="s">
        <v>1318</v>
      </c>
      <c r="E444" s="2" t="s">
        <v>1343</v>
      </c>
      <c r="F444" s="2" t="s">
        <v>11</v>
      </c>
      <c r="G444" s="2" t="s">
        <v>1343</v>
      </c>
      <c r="H444" s="2" t="s">
        <v>1342</v>
      </c>
      <c r="J444" s="2" t="s">
        <v>193</v>
      </c>
      <c r="K444" s="2" t="s">
        <v>193</v>
      </c>
      <c r="L444" s="2" t="s">
        <v>18</v>
      </c>
      <c r="M444" t="str">
        <f t="shared" si="6"/>
        <v>ITAGÜÍANTIOQUIA</v>
      </c>
    </row>
    <row r="445" spans="1:13" ht="45">
      <c r="A445" s="2" t="s">
        <v>1315</v>
      </c>
      <c r="B445" s="2" t="s">
        <v>1344</v>
      </c>
      <c r="C445" s="2" t="s">
        <v>1345</v>
      </c>
      <c r="D445" s="2" t="s">
        <v>1318</v>
      </c>
      <c r="E445" s="2" t="s">
        <v>1346</v>
      </c>
      <c r="F445" s="2" t="s">
        <v>11</v>
      </c>
      <c r="G445" s="2" t="s">
        <v>1346</v>
      </c>
      <c r="H445" s="2" t="s">
        <v>1345</v>
      </c>
      <c r="J445" s="2" t="s">
        <v>196</v>
      </c>
      <c r="K445" s="2" t="s">
        <v>196</v>
      </c>
      <c r="L445" s="2" t="s">
        <v>18</v>
      </c>
      <c r="M445" t="str">
        <f t="shared" si="6"/>
        <v>ITUANGOANTIOQUIA</v>
      </c>
    </row>
    <row r="446" spans="1:13" ht="45">
      <c r="A446" s="2" t="s">
        <v>1315</v>
      </c>
      <c r="B446" s="2" t="s">
        <v>1347</v>
      </c>
      <c r="C446" s="2" t="s">
        <v>1348</v>
      </c>
      <c r="D446" s="2" t="s">
        <v>1318</v>
      </c>
      <c r="E446" s="2" t="s">
        <v>1349</v>
      </c>
      <c r="F446" s="2" t="s">
        <v>11</v>
      </c>
      <c r="G446" s="2" t="s">
        <v>1349</v>
      </c>
      <c r="H446" s="2" t="s">
        <v>1348</v>
      </c>
      <c r="J446" s="2" t="s">
        <v>769</v>
      </c>
      <c r="K446" s="2" t="s">
        <v>769</v>
      </c>
      <c r="L446" s="2" t="s">
        <v>642</v>
      </c>
      <c r="M446" t="str">
        <f t="shared" si="6"/>
        <v>IZABOYACÁ</v>
      </c>
    </row>
    <row r="447" spans="1:13" ht="45">
      <c r="A447" s="2" t="s">
        <v>1315</v>
      </c>
      <c r="B447" s="2" t="s">
        <v>1350</v>
      </c>
      <c r="C447" s="2" t="s">
        <v>1351</v>
      </c>
      <c r="D447" s="2" t="s">
        <v>1318</v>
      </c>
      <c r="E447" s="2" t="s">
        <v>1352</v>
      </c>
      <c r="F447" s="2" t="s">
        <v>11</v>
      </c>
      <c r="G447" s="2" t="s">
        <v>1352</v>
      </c>
      <c r="H447" s="2" t="s">
        <v>1351</v>
      </c>
      <c r="J447" s="2" t="s">
        <v>1239</v>
      </c>
      <c r="K447" s="2" t="s">
        <v>1239</v>
      </c>
      <c r="L447" s="2" t="s">
        <v>1196</v>
      </c>
      <c r="M447" t="str">
        <f t="shared" si="6"/>
        <v>JAMBALÓCAUCA</v>
      </c>
    </row>
    <row r="448" spans="1:13" ht="45">
      <c r="A448" s="2" t="s">
        <v>1315</v>
      </c>
      <c r="B448" s="2" t="s">
        <v>1353</v>
      </c>
      <c r="C448" s="2" t="s">
        <v>1354</v>
      </c>
      <c r="D448" s="2" t="s">
        <v>1318</v>
      </c>
      <c r="E448" s="2" t="s">
        <v>1355</v>
      </c>
      <c r="F448" s="2" t="s">
        <v>11</v>
      </c>
      <c r="G448" s="2" t="s">
        <v>1355</v>
      </c>
      <c r="H448" s="2" t="s">
        <v>1354</v>
      </c>
      <c r="J448" s="2" t="s">
        <v>3207</v>
      </c>
      <c r="K448" s="2" t="s">
        <v>3207</v>
      </c>
      <c r="L448" s="2" t="s">
        <v>3146</v>
      </c>
      <c r="M448" t="str">
        <f t="shared" si="6"/>
        <v>JAMUNDÍVALLE DEL CAUCA</v>
      </c>
    </row>
    <row r="449" spans="1:13" ht="45">
      <c r="A449" s="2" t="s">
        <v>1315</v>
      </c>
      <c r="B449" s="2" t="s">
        <v>1356</v>
      </c>
      <c r="C449" s="2" t="s">
        <v>1357</v>
      </c>
      <c r="D449" s="2" t="s">
        <v>1318</v>
      </c>
      <c r="E449" s="2" t="s">
        <v>1358</v>
      </c>
      <c r="F449" s="2" t="s">
        <v>11</v>
      </c>
      <c r="G449" s="2" t="s">
        <v>1358</v>
      </c>
      <c r="H449" s="2" t="s">
        <v>1357</v>
      </c>
      <c r="J449" s="2" t="s">
        <v>199</v>
      </c>
      <c r="K449" s="2" t="s">
        <v>199</v>
      </c>
      <c r="L449" s="2" t="s">
        <v>18</v>
      </c>
      <c r="M449" t="str">
        <f t="shared" si="6"/>
        <v>JARDÍNANTIOQUIA</v>
      </c>
    </row>
    <row r="450" spans="1:13" ht="45">
      <c r="A450" s="2" t="s">
        <v>1315</v>
      </c>
      <c r="B450" s="2" t="s">
        <v>1359</v>
      </c>
      <c r="C450" s="2" t="s">
        <v>1360</v>
      </c>
      <c r="D450" s="2" t="s">
        <v>1318</v>
      </c>
      <c r="E450" s="2" t="s">
        <v>1361</v>
      </c>
      <c r="F450" s="2" t="s">
        <v>11</v>
      </c>
      <c r="G450" s="2" t="s">
        <v>1361</v>
      </c>
      <c r="H450" s="2" t="s">
        <v>1360</v>
      </c>
      <c r="J450" s="2" t="s">
        <v>772</v>
      </c>
      <c r="K450" s="2" t="s">
        <v>772</v>
      </c>
      <c r="L450" s="2" t="s">
        <v>642</v>
      </c>
      <c r="M450" t="str">
        <f t="shared" si="6"/>
        <v>JENESANOBOYACÁ</v>
      </c>
    </row>
    <row r="451" spans="1:13" ht="45">
      <c r="A451" s="2" t="s">
        <v>1315</v>
      </c>
      <c r="B451" s="2" t="s">
        <v>1377</v>
      </c>
      <c r="C451" s="2" t="s">
        <v>1378</v>
      </c>
      <c r="D451" s="2" t="s">
        <v>1318</v>
      </c>
      <c r="E451" s="2" t="s">
        <v>1379</v>
      </c>
      <c r="F451" s="2" t="s">
        <v>11</v>
      </c>
      <c r="G451" s="2" t="s">
        <v>1379</v>
      </c>
      <c r="H451" s="2" t="s">
        <v>1378</v>
      </c>
      <c r="J451" s="2" t="s">
        <v>202</v>
      </c>
      <c r="K451" s="2" t="s">
        <v>202</v>
      </c>
      <c r="L451" s="2" t="s">
        <v>18</v>
      </c>
      <c r="M451" t="str">
        <f t="shared" si="6"/>
        <v>JERICÓANTIOQUIA</v>
      </c>
    </row>
    <row r="452" spans="1:13" ht="45">
      <c r="A452" s="2" t="s">
        <v>1315</v>
      </c>
      <c r="B452" s="2" t="s">
        <v>1362</v>
      </c>
      <c r="C452" s="2" t="s">
        <v>1363</v>
      </c>
      <c r="D452" s="2" t="s">
        <v>1318</v>
      </c>
      <c r="E452" s="2" t="s">
        <v>1364</v>
      </c>
      <c r="F452" s="2" t="s">
        <v>11</v>
      </c>
      <c r="G452" s="2" t="s">
        <v>1364</v>
      </c>
      <c r="H452" s="2" t="s">
        <v>1363</v>
      </c>
      <c r="J452" s="2" t="s">
        <v>202</v>
      </c>
      <c r="K452" s="2" t="s">
        <v>202</v>
      </c>
      <c r="L452" s="2" t="s">
        <v>642</v>
      </c>
      <c r="M452" t="str">
        <f t="shared" si="6"/>
        <v>JERICÓBOYACÁ</v>
      </c>
    </row>
    <row r="453" spans="1:13" ht="45">
      <c r="A453" s="2" t="s">
        <v>1315</v>
      </c>
      <c r="B453" s="2" t="s">
        <v>1365</v>
      </c>
      <c r="C453" s="2" t="s">
        <v>1366</v>
      </c>
      <c r="D453" s="2" t="s">
        <v>1318</v>
      </c>
      <c r="E453" s="2" t="s">
        <v>1367</v>
      </c>
      <c r="F453" s="2" t="s">
        <v>11</v>
      </c>
      <c r="G453" s="2" t="s">
        <v>1367</v>
      </c>
      <c r="H453" s="2" t="s">
        <v>1366</v>
      </c>
      <c r="J453" s="2" t="s">
        <v>1712</v>
      </c>
      <c r="K453" s="2" t="s">
        <v>1712</v>
      </c>
      <c r="L453" s="2" t="s">
        <v>1575</v>
      </c>
      <c r="M453" t="str">
        <f t="shared" ref="M453:M516" si="7">CONCATENATE(K453,L453)</f>
        <v>JERUSALÉNCUNDINAMARCA</v>
      </c>
    </row>
    <row r="454" spans="1:13" ht="45">
      <c r="A454" s="2" t="s">
        <v>1315</v>
      </c>
      <c r="B454" s="2" t="s">
        <v>1368</v>
      </c>
      <c r="C454" s="2" t="s">
        <v>1369</v>
      </c>
      <c r="D454" s="2" t="s">
        <v>1318</v>
      </c>
      <c r="E454" s="2" t="s">
        <v>1370</v>
      </c>
      <c r="F454" s="2" t="s">
        <v>11</v>
      </c>
      <c r="G454" s="2" t="s">
        <v>1370</v>
      </c>
      <c r="H454" s="2" t="s">
        <v>1369</v>
      </c>
      <c r="J454" s="2" t="s">
        <v>2801</v>
      </c>
      <c r="K454" s="2" t="s">
        <v>2801</v>
      </c>
      <c r="L454" s="2" t="s">
        <v>2682</v>
      </c>
      <c r="M454" t="str">
        <f t="shared" si="7"/>
        <v>JESÚS MARÍASANTANDER</v>
      </c>
    </row>
    <row r="455" spans="1:13" ht="45">
      <c r="A455" s="2" t="s">
        <v>1315</v>
      </c>
      <c r="B455" s="2" t="s">
        <v>1371</v>
      </c>
      <c r="C455" s="2" t="s">
        <v>1372</v>
      </c>
      <c r="D455" s="2" t="s">
        <v>1318</v>
      </c>
      <c r="E455" s="2" t="s">
        <v>1373</v>
      </c>
      <c r="F455" s="2" t="s">
        <v>11</v>
      </c>
      <c r="G455" s="2" t="s">
        <v>1373</v>
      </c>
      <c r="H455" s="2" t="s">
        <v>1372</v>
      </c>
      <c r="J455" s="2" t="s">
        <v>2804</v>
      </c>
      <c r="K455" s="2" t="s">
        <v>2804</v>
      </c>
      <c r="L455" s="2" t="s">
        <v>2682</v>
      </c>
      <c r="M455" t="str">
        <f t="shared" si="7"/>
        <v>JORDÁNSANTANDER</v>
      </c>
    </row>
    <row r="456" spans="1:13" ht="45">
      <c r="A456" s="2" t="s">
        <v>1315</v>
      </c>
      <c r="B456" s="2" t="s">
        <v>1374</v>
      </c>
      <c r="C456" s="2" t="s">
        <v>1375</v>
      </c>
      <c r="D456" s="2" t="s">
        <v>1318</v>
      </c>
      <c r="E456" s="2" t="s">
        <v>1376</v>
      </c>
      <c r="F456" s="2" t="s">
        <v>11</v>
      </c>
      <c r="G456" s="2" t="s">
        <v>1376</v>
      </c>
      <c r="H456" s="2" t="s">
        <v>1375</v>
      </c>
      <c r="J456" s="2" t="s">
        <v>442</v>
      </c>
      <c r="K456" s="2" t="s">
        <v>442</v>
      </c>
      <c r="L456" s="2" t="s">
        <v>426</v>
      </c>
      <c r="M456" t="str">
        <f t="shared" si="7"/>
        <v>JUAN DE ACOSTAATLÁNTICO</v>
      </c>
    </row>
    <row r="457" spans="1:13" ht="45">
      <c r="A457" s="2" t="s">
        <v>1315</v>
      </c>
      <c r="B457" s="2" t="s">
        <v>1380</v>
      </c>
      <c r="C457" s="2" t="s">
        <v>1381</v>
      </c>
      <c r="D457" s="2" t="s">
        <v>1318</v>
      </c>
      <c r="E457" s="2" t="s">
        <v>1382</v>
      </c>
      <c r="F457" s="2" t="s">
        <v>11</v>
      </c>
      <c r="G457" s="2" t="s">
        <v>1382</v>
      </c>
      <c r="H457" s="2" t="s">
        <v>1381</v>
      </c>
      <c r="J457" s="2" t="s">
        <v>1715</v>
      </c>
      <c r="K457" s="2" t="s">
        <v>1715</v>
      </c>
      <c r="L457" s="2" t="s">
        <v>1575</v>
      </c>
      <c r="M457" t="str">
        <f t="shared" si="7"/>
        <v>JUNÍNCUNDINAMARCA</v>
      </c>
    </row>
    <row r="458" spans="1:13" ht="45">
      <c r="A458" s="2" t="s">
        <v>1315</v>
      </c>
      <c r="B458" s="2" t="s">
        <v>1383</v>
      </c>
      <c r="C458" s="2" t="s">
        <v>1384</v>
      </c>
      <c r="D458" s="2" t="s">
        <v>1318</v>
      </c>
      <c r="E458" s="2" t="s">
        <v>1385</v>
      </c>
      <c r="F458" s="2" t="s">
        <v>11</v>
      </c>
      <c r="G458" s="2" t="s">
        <v>1385</v>
      </c>
      <c r="H458" s="2" t="s">
        <v>1384</v>
      </c>
      <c r="J458" s="2" t="s">
        <v>1441</v>
      </c>
      <c r="K458" s="2" t="s">
        <v>1441</v>
      </c>
      <c r="L458" s="2" t="s">
        <v>1395</v>
      </c>
      <c r="M458" t="str">
        <f t="shared" si="7"/>
        <v>JURADÓCHOCÓ</v>
      </c>
    </row>
    <row r="459" spans="1:13" ht="45">
      <c r="A459" s="2" t="s">
        <v>1315</v>
      </c>
      <c r="B459" s="2" t="s">
        <v>1386</v>
      </c>
      <c r="C459" s="2" t="s">
        <v>1387</v>
      </c>
      <c r="D459" s="2" t="s">
        <v>1318</v>
      </c>
      <c r="E459" s="2" t="s">
        <v>1388</v>
      </c>
      <c r="F459" s="2" t="s">
        <v>11</v>
      </c>
      <c r="G459" s="2" t="s">
        <v>1388</v>
      </c>
      <c r="H459" s="2" t="s">
        <v>1387</v>
      </c>
      <c r="J459" s="2" t="s">
        <v>1512</v>
      </c>
      <c r="K459" s="2" t="s">
        <v>1512</v>
      </c>
      <c r="L459" s="2" t="s">
        <v>532</v>
      </c>
      <c r="M459" t="str">
        <f t="shared" si="7"/>
        <v>LA APARTADACÓRDOBA</v>
      </c>
    </row>
    <row r="460" spans="1:13" ht="45">
      <c r="A460" s="2" t="s">
        <v>1315</v>
      </c>
      <c r="B460" s="2" t="s">
        <v>1389</v>
      </c>
      <c r="C460" s="2" t="s">
        <v>1390</v>
      </c>
      <c r="D460" s="2" t="s">
        <v>1318</v>
      </c>
      <c r="E460" s="2" t="s">
        <v>1391</v>
      </c>
      <c r="F460" s="2" t="s">
        <v>11</v>
      </c>
      <c r="G460" s="2" t="s">
        <v>1391</v>
      </c>
      <c r="H460" s="2" t="s">
        <v>1390</v>
      </c>
      <c r="J460" s="2" t="s">
        <v>1984</v>
      </c>
      <c r="K460" s="2" t="s">
        <v>1984</v>
      </c>
      <c r="L460" s="2" t="s">
        <v>1936</v>
      </c>
      <c r="M460" t="str">
        <f t="shared" si="7"/>
        <v>LA ARGENTINAHUILA</v>
      </c>
    </row>
    <row r="461" spans="1:13" ht="45">
      <c r="A461" s="2" t="s">
        <v>1315</v>
      </c>
      <c r="B461" s="2" t="s">
        <v>1316</v>
      </c>
      <c r="C461" s="2" t="s">
        <v>1317</v>
      </c>
      <c r="D461" s="2" t="s">
        <v>1318</v>
      </c>
      <c r="E461" s="2" t="s">
        <v>1319</v>
      </c>
      <c r="F461" s="2" t="s">
        <v>11</v>
      </c>
      <c r="G461" s="2" t="s">
        <v>1319</v>
      </c>
      <c r="H461" s="2" t="s">
        <v>1317</v>
      </c>
      <c r="J461" s="2" t="s">
        <v>2807</v>
      </c>
      <c r="K461" s="2" t="s">
        <v>2807</v>
      </c>
      <c r="L461" s="2" t="s">
        <v>2682</v>
      </c>
      <c r="M461" t="str">
        <f t="shared" si="7"/>
        <v>LA BELLEZASANTANDER</v>
      </c>
    </row>
    <row r="462" spans="1:13" ht="45">
      <c r="A462" s="2" t="s">
        <v>1392</v>
      </c>
      <c r="B462" s="2" t="s">
        <v>1397</v>
      </c>
      <c r="C462" s="2" t="s">
        <v>1398</v>
      </c>
      <c r="D462" s="2" t="s">
        <v>1395</v>
      </c>
      <c r="E462" s="2" t="s">
        <v>1399</v>
      </c>
      <c r="F462" s="2" t="s">
        <v>11</v>
      </c>
      <c r="G462" s="2" t="s">
        <v>1399</v>
      </c>
      <c r="H462" s="2" t="s">
        <v>1398</v>
      </c>
      <c r="J462" s="2" t="s">
        <v>1718</v>
      </c>
      <c r="K462" s="2" t="s">
        <v>1718</v>
      </c>
      <c r="L462" s="2" t="s">
        <v>1575</v>
      </c>
      <c r="M462" t="str">
        <f t="shared" si="7"/>
        <v>LA CALERACUNDINAMARCA</v>
      </c>
    </row>
    <row r="463" spans="1:13" ht="45">
      <c r="A463" s="2" t="s">
        <v>1392</v>
      </c>
      <c r="B463" s="2" t="s">
        <v>1400</v>
      </c>
      <c r="C463" s="2" t="s">
        <v>1401</v>
      </c>
      <c r="D463" s="2" t="s">
        <v>1395</v>
      </c>
      <c r="E463" s="2" t="s">
        <v>1402</v>
      </c>
      <c r="F463" s="2" t="s">
        <v>11</v>
      </c>
      <c r="G463" s="2" t="s">
        <v>1402</v>
      </c>
      <c r="H463" s="2" t="s">
        <v>1401</v>
      </c>
      <c r="J463" s="2" t="s">
        <v>780</v>
      </c>
      <c r="K463" s="2" t="s">
        <v>780</v>
      </c>
      <c r="L463" s="2" t="s">
        <v>642</v>
      </c>
      <c r="M463" t="str">
        <f t="shared" si="7"/>
        <v>LA CAPILLABOYACÁ</v>
      </c>
    </row>
    <row r="464" spans="1:13" ht="45">
      <c r="A464" s="2" t="s">
        <v>1392</v>
      </c>
      <c r="B464" s="2" t="s">
        <v>1403</v>
      </c>
      <c r="C464" s="2" t="s">
        <v>1404</v>
      </c>
      <c r="D464" s="2" t="s">
        <v>1395</v>
      </c>
      <c r="E464" s="2" t="s">
        <v>1405</v>
      </c>
      <c r="F464" s="2" t="s">
        <v>11</v>
      </c>
      <c r="G464" s="2" t="s">
        <v>1405</v>
      </c>
      <c r="H464" s="2" t="s">
        <v>1404</v>
      </c>
      <c r="J464" s="2" t="s">
        <v>205</v>
      </c>
      <c r="K464" s="2" t="s">
        <v>205</v>
      </c>
      <c r="L464" s="2" t="s">
        <v>18</v>
      </c>
      <c r="M464" t="str">
        <f t="shared" si="7"/>
        <v>LA CEJAANTIOQUIA</v>
      </c>
    </row>
    <row r="465" spans="1:13" ht="45">
      <c r="A465" s="2" t="s">
        <v>1392</v>
      </c>
      <c r="B465" s="2" t="s">
        <v>1406</v>
      </c>
      <c r="C465" s="2" t="s">
        <v>1407</v>
      </c>
      <c r="D465" s="2" t="s">
        <v>1395</v>
      </c>
      <c r="E465" s="2" t="s">
        <v>1408</v>
      </c>
      <c r="F465" s="2" t="s">
        <v>11</v>
      </c>
      <c r="G465" s="2" t="s">
        <v>1408</v>
      </c>
      <c r="H465" s="2" t="s">
        <v>1407</v>
      </c>
      <c r="J465" s="2" t="s">
        <v>2657</v>
      </c>
      <c r="K465" s="2" t="s">
        <v>2657</v>
      </c>
      <c r="L465" s="2" t="s">
        <v>1066</v>
      </c>
      <c r="M465" t="str">
        <f t="shared" si="7"/>
        <v>LA CELIARISARALDA</v>
      </c>
    </row>
    <row r="466" spans="1:13" ht="45">
      <c r="A466" s="2" t="s">
        <v>1392</v>
      </c>
      <c r="B466" s="2" t="s">
        <v>1409</v>
      </c>
      <c r="C466" s="2" t="s">
        <v>1410</v>
      </c>
      <c r="D466" s="2" t="s">
        <v>1395</v>
      </c>
      <c r="E466" s="2" t="s">
        <v>1411</v>
      </c>
      <c r="F466" s="2" t="s">
        <v>11</v>
      </c>
      <c r="G466" s="2" t="s">
        <v>1411</v>
      </c>
      <c r="H466" s="2" t="s">
        <v>1410</v>
      </c>
      <c r="J466" s="2" t="s">
        <v>2347</v>
      </c>
      <c r="K466" s="2" t="s">
        <v>2347</v>
      </c>
      <c r="L466" s="2" t="s">
        <v>235</v>
      </c>
      <c r="M466" t="str">
        <f t="shared" si="7"/>
        <v>LA CRUZNARIÑO</v>
      </c>
    </row>
    <row r="467" spans="1:13" ht="45">
      <c r="A467" s="2" t="s">
        <v>1392</v>
      </c>
      <c r="B467" s="2" t="s">
        <v>1412</v>
      </c>
      <c r="C467" s="2" t="s">
        <v>1413</v>
      </c>
      <c r="D467" s="2" t="s">
        <v>1395</v>
      </c>
      <c r="E467" s="2" t="s">
        <v>1414</v>
      </c>
      <c r="F467" s="2" t="s">
        <v>11</v>
      </c>
      <c r="G467" s="2" t="s">
        <v>1414</v>
      </c>
      <c r="H467" s="2" t="s">
        <v>1413</v>
      </c>
      <c r="J467" s="2" t="s">
        <v>3210</v>
      </c>
      <c r="K467" s="2" t="s">
        <v>3210</v>
      </c>
      <c r="L467" s="2" t="s">
        <v>3146</v>
      </c>
      <c r="M467" t="str">
        <f t="shared" si="7"/>
        <v>LA CUMBREVALLE DEL CAUCA</v>
      </c>
    </row>
    <row r="468" spans="1:13" ht="45">
      <c r="A468" s="2" t="s">
        <v>1392</v>
      </c>
      <c r="B468" s="2" t="s">
        <v>1415</v>
      </c>
      <c r="C468" s="2" t="s">
        <v>1416</v>
      </c>
      <c r="D468" s="2" t="s">
        <v>1395</v>
      </c>
      <c r="E468" s="2" t="s">
        <v>1417</v>
      </c>
      <c r="F468" s="2" t="s">
        <v>11</v>
      </c>
      <c r="G468" s="2" t="s">
        <v>1417</v>
      </c>
      <c r="H468" s="2" t="s">
        <v>1416</v>
      </c>
      <c r="J468" s="2" t="s">
        <v>1030</v>
      </c>
      <c r="K468" s="2" t="s">
        <v>1030</v>
      </c>
      <c r="L468" s="2" t="s">
        <v>97</v>
      </c>
      <c r="M468" t="str">
        <f t="shared" si="7"/>
        <v>LA DORADACALDAS</v>
      </c>
    </row>
    <row r="469" spans="1:13" ht="45">
      <c r="A469" s="2" t="s">
        <v>1392</v>
      </c>
      <c r="B469" s="2" t="s">
        <v>1421</v>
      </c>
      <c r="C469" s="2" t="s">
        <v>1422</v>
      </c>
      <c r="D469" s="2" t="s">
        <v>1395</v>
      </c>
      <c r="E469" s="2" t="s">
        <v>1423</v>
      </c>
      <c r="F469" s="2" t="s">
        <v>11</v>
      </c>
      <c r="G469" s="2" t="s">
        <v>1423</v>
      </c>
      <c r="H469" s="2" t="s">
        <v>1422</v>
      </c>
      <c r="J469" s="2" t="s">
        <v>2506</v>
      </c>
      <c r="K469" s="2" t="s">
        <v>2506</v>
      </c>
      <c r="L469" s="2" t="s">
        <v>2448</v>
      </c>
      <c r="M469" t="str">
        <f t="shared" si="7"/>
        <v>LA ESPERANZANORTE DE SANTANDER</v>
      </c>
    </row>
    <row r="470" spans="1:13" ht="45">
      <c r="A470" s="2" t="s">
        <v>1392</v>
      </c>
      <c r="B470" s="2" t="s">
        <v>1424</v>
      </c>
      <c r="C470" s="2" t="s">
        <v>1425</v>
      </c>
      <c r="D470" s="2" t="s">
        <v>1395</v>
      </c>
      <c r="E470" s="2" t="s">
        <v>1426</v>
      </c>
      <c r="F470" s="2" t="s">
        <v>11</v>
      </c>
      <c r="G470" s="2" t="s">
        <v>1426</v>
      </c>
      <c r="H470" s="2" t="s">
        <v>1425</v>
      </c>
      <c r="J470" s="2" t="s">
        <v>208</v>
      </c>
      <c r="K470" s="2" t="s">
        <v>208</v>
      </c>
      <c r="L470" s="2" t="s">
        <v>18</v>
      </c>
      <c r="M470" t="str">
        <f t="shared" si="7"/>
        <v>LA ESTRELLAANTIOQUIA</v>
      </c>
    </row>
    <row r="471" spans="1:13" ht="45">
      <c r="A471" s="2" t="s">
        <v>1392</v>
      </c>
      <c r="B471" s="2" t="s">
        <v>1427</v>
      </c>
      <c r="C471" s="2" t="s">
        <v>1428</v>
      </c>
      <c r="D471" s="2" t="s">
        <v>1395</v>
      </c>
      <c r="E471" s="2" t="s">
        <v>1429</v>
      </c>
      <c r="F471" s="2" t="s">
        <v>11</v>
      </c>
      <c r="G471" s="2" t="s">
        <v>1429</v>
      </c>
      <c r="H471" s="2" t="s">
        <v>1428</v>
      </c>
      <c r="J471" s="2" t="s">
        <v>2350</v>
      </c>
      <c r="K471" s="2" t="s">
        <v>2350</v>
      </c>
      <c r="L471" s="2" t="s">
        <v>235</v>
      </c>
      <c r="M471" t="str">
        <f t="shared" si="7"/>
        <v>LA FLORIDANARIÑO</v>
      </c>
    </row>
    <row r="472" spans="1:13" ht="45">
      <c r="A472" s="2" t="s">
        <v>1392</v>
      </c>
      <c r="B472" s="2" t="s">
        <v>1418</v>
      </c>
      <c r="C472" s="2" t="s">
        <v>1419</v>
      </c>
      <c r="D472" s="2" t="s">
        <v>1395</v>
      </c>
      <c r="E472" s="2" t="s">
        <v>1420</v>
      </c>
      <c r="F472" s="2" t="s">
        <v>11</v>
      </c>
      <c r="G472" s="2" t="s">
        <v>1420</v>
      </c>
      <c r="H472" s="2" t="s">
        <v>1419</v>
      </c>
      <c r="J472" s="2" t="s">
        <v>1358</v>
      </c>
      <c r="K472" s="2" t="s">
        <v>1358</v>
      </c>
      <c r="L472" s="2" t="s">
        <v>1318</v>
      </c>
      <c r="M472" t="str">
        <f t="shared" si="7"/>
        <v>LA GLORIACESAR</v>
      </c>
    </row>
    <row r="473" spans="1:13" ht="45">
      <c r="A473" s="2" t="s">
        <v>1392</v>
      </c>
      <c r="B473" s="2" t="s">
        <v>1430</v>
      </c>
      <c r="C473" s="2" t="s">
        <v>1431</v>
      </c>
      <c r="D473" s="2" t="s">
        <v>1395</v>
      </c>
      <c r="E473" s="2" t="s">
        <v>1432</v>
      </c>
      <c r="F473" s="2" t="s">
        <v>11</v>
      </c>
      <c r="G473" s="2" t="s">
        <v>1432</v>
      </c>
      <c r="H473" s="2" t="s">
        <v>1431</v>
      </c>
      <c r="J473" s="2" t="s">
        <v>1361</v>
      </c>
      <c r="K473" s="2" t="s">
        <v>1361</v>
      </c>
      <c r="L473" s="2" t="s">
        <v>1318</v>
      </c>
      <c r="M473" t="str">
        <f t="shared" si="7"/>
        <v>LA JAGUA DE IBIRICOCESAR</v>
      </c>
    </row>
    <row r="474" spans="1:13" ht="45">
      <c r="A474" s="2" t="s">
        <v>1392</v>
      </c>
      <c r="B474" s="2" t="s">
        <v>1433</v>
      </c>
      <c r="C474" s="2" t="s">
        <v>1434</v>
      </c>
      <c r="D474" s="2" t="s">
        <v>1395</v>
      </c>
      <c r="E474" s="2" t="s">
        <v>1435</v>
      </c>
      <c r="F474" s="2" t="s">
        <v>11</v>
      </c>
      <c r="G474" s="2" t="s">
        <v>1435</v>
      </c>
      <c r="H474" s="2" t="s">
        <v>1434</v>
      </c>
      <c r="J474" s="2" t="s">
        <v>2070</v>
      </c>
      <c r="K474" s="2" t="s">
        <v>2070</v>
      </c>
      <c r="L474" s="2" t="s">
        <v>2046</v>
      </c>
      <c r="M474" t="str">
        <f t="shared" si="7"/>
        <v>LA JAGUA DEL PILARLA GUAJIRA</v>
      </c>
    </row>
    <row r="475" spans="1:13" ht="45">
      <c r="A475" s="2" t="s">
        <v>1392</v>
      </c>
      <c r="B475" s="2" t="s">
        <v>1436</v>
      </c>
      <c r="C475" s="2" t="s">
        <v>1437</v>
      </c>
      <c r="D475" s="2" t="s">
        <v>1395</v>
      </c>
      <c r="E475" s="2" t="s">
        <v>1438</v>
      </c>
      <c r="F475" s="2" t="s">
        <v>11</v>
      </c>
      <c r="G475" s="2" t="s">
        <v>1438</v>
      </c>
      <c r="H475" s="2" t="s">
        <v>1437</v>
      </c>
      <c r="J475" s="2" t="s">
        <v>2353</v>
      </c>
      <c r="K475" s="2" t="s">
        <v>2353</v>
      </c>
      <c r="L475" s="2" t="s">
        <v>235</v>
      </c>
      <c r="M475" t="str">
        <f t="shared" si="7"/>
        <v>LA LLANADANARIÑO</v>
      </c>
    </row>
    <row r="476" spans="1:13" ht="45">
      <c r="A476" s="2" t="s">
        <v>1392</v>
      </c>
      <c r="B476" s="2" t="s">
        <v>1439</v>
      </c>
      <c r="C476" s="2" t="s">
        <v>1440</v>
      </c>
      <c r="D476" s="2" t="s">
        <v>1395</v>
      </c>
      <c r="E476" s="2" t="s">
        <v>1441</v>
      </c>
      <c r="F476" s="2" t="s">
        <v>11</v>
      </c>
      <c r="G476" s="2" t="s">
        <v>1441</v>
      </c>
      <c r="H476" s="2" t="s">
        <v>1440</v>
      </c>
      <c r="J476" s="2" t="s">
        <v>2225</v>
      </c>
      <c r="K476" s="2" t="s">
        <v>2225</v>
      </c>
      <c r="L476" s="2" t="s">
        <v>2181</v>
      </c>
      <c r="M476" t="str">
        <f t="shared" si="7"/>
        <v>LA MACARENAMETA</v>
      </c>
    </row>
    <row r="477" spans="1:13" ht="45">
      <c r="A477" s="2" t="s">
        <v>1392</v>
      </c>
      <c r="B477" s="2" t="s">
        <v>1442</v>
      </c>
      <c r="C477" s="2" t="s">
        <v>1443</v>
      </c>
      <c r="D477" s="2" t="s">
        <v>1395</v>
      </c>
      <c r="E477" s="2" t="s">
        <v>1444</v>
      </c>
      <c r="F477" s="2" t="s">
        <v>11</v>
      </c>
      <c r="G477" s="2" t="s">
        <v>1444</v>
      </c>
      <c r="H477" s="2" t="s">
        <v>1443</v>
      </c>
      <c r="J477" s="2" t="s">
        <v>1033</v>
      </c>
      <c r="K477" s="2" t="s">
        <v>1033</v>
      </c>
      <c r="L477" s="2" t="s">
        <v>97</v>
      </c>
      <c r="M477" t="str">
        <f t="shared" si="7"/>
        <v>LA MERCEDCALDAS</v>
      </c>
    </row>
    <row r="478" spans="1:13" ht="45">
      <c r="A478" s="2" t="s">
        <v>1392</v>
      </c>
      <c r="B478" s="2" t="s">
        <v>1445</v>
      </c>
      <c r="C478" s="2" t="s">
        <v>1446</v>
      </c>
      <c r="D478" s="2" t="s">
        <v>1395</v>
      </c>
      <c r="E478" s="2" t="s">
        <v>1447</v>
      </c>
      <c r="F478" s="2" t="s">
        <v>11</v>
      </c>
      <c r="G478" s="2" t="s">
        <v>1447</v>
      </c>
      <c r="H478" s="2" t="s">
        <v>1446</v>
      </c>
      <c r="J478" s="2" t="s">
        <v>1721</v>
      </c>
      <c r="K478" s="2" t="s">
        <v>1721</v>
      </c>
      <c r="L478" s="2" t="s">
        <v>1575</v>
      </c>
      <c r="M478" t="str">
        <f t="shared" si="7"/>
        <v>LA MESACUNDINAMARCA</v>
      </c>
    </row>
    <row r="479" spans="1:13" ht="45">
      <c r="A479" s="2" t="s">
        <v>1392</v>
      </c>
      <c r="B479" s="2" t="s">
        <v>1448</v>
      </c>
      <c r="C479" s="2" t="s">
        <v>1449</v>
      </c>
      <c r="D479" s="2" t="s">
        <v>1395</v>
      </c>
      <c r="E479" s="2" t="s">
        <v>1450</v>
      </c>
      <c r="F479" s="2" t="s">
        <v>11</v>
      </c>
      <c r="G479" s="2" t="s">
        <v>1450</v>
      </c>
      <c r="H479" s="2" t="s">
        <v>1449</v>
      </c>
      <c r="J479" s="2" t="s">
        <v>1113</v>
      </c>
      <c r="K479" s="2" t="s">
        <v>1113</v>
      </c>
      <c r="L479" s="2" t="s">
        <v>1091</v>
      </c>
      <c r="M479" t="str">
        <f t="shared" si="7"/>
        <v>LA MONTAÑITACAQUETÁ</v>
      </c>
    </row>
    <row r="480" spans="1:13" ht="45">
      <c r="A480" s="2" t="s">
        <v>1392</v>
      </c>
      <c r="B480" s="2" t="s">
        <v>1451</v>
      </c>
      <c r="C480" s="2" t="s">
        <v>1452</v>
      </c>
      <c r="D480" s="2" t="s">
        <v>1395</v>
      </c>
      <c r="E480" s="2" t="s">
        <v>1453</v>
      </c>
      <c r="F480" s="2" t="s">
        <v>11</v>
      </c>
      <c r="G480" s="2" t="s">
        <v>1453</v>
      </c>
      <c r="H480" s="2" t="s">
        <v>1452</v>
      </c>
      <c r="J480" s="2" t="s">
        <v>1724</v>
      </c>
      <c r="K480" s="2" t="s">
        <v>1724</v>
      </c>
      <c r="L480" s="2" t="s">
        <v>1575</v>
      </c>
      <c r="M480" t="str">
        <f t="shared" si="7"/>
        <v>LA PALMACUNDINAMARCA</v>
      </c>
    </row>
    <row r="481" spans="1:13" ht="45">
      <c r="A481" s="2" t="s">
        <v>1392</v>
      </c>
      <c r="B481" s="2" t="s">
        <v>1454</v>
      </c>
      <c r="C481" s="2" t="s">
        <v>1455</v>
      </c>
      <c r="D481" s="2" t="s">
        <v>1395</v>
      </c>
      <c r="E481" s="2" t="s">
        <v>1456</v>
      </c>
      <c r="F481" s="2" t="s">
        <v>11</v>
      </c>
      <c r="G481" s="2" t="s">
        <v>1456</v>
      </c>
      <c r="H481" s="2" t="s">
        <v>1455</v>
      </c>
      <c r="J481" s="2" t="s">
        <v>1379</v>
      </c>
      <c r="K481" s="2" t="s">
        <v>1379</v>
      </c>
      <c r="L481" s="2" t="s">
        <v>1318</v>
      </c>
      <c r="M481" t="str">
        <f t="shared" si="7"/>
        <v>LA PAZCESAR</v>
      </c>
    </row>
    <row r="482" spans="1:13" ht="45">
      <c r="A482" s="2" t="s">
        <v>1392</v>
      </c>
      <c r="B482" s="2" t="s">
        <v>1457</v>
      </c>
      <c r="C482" s="2" t="s">
        <v>1458</v>
      </c>
      <c r="D482" s="2" t="s">
        <v>1395</v>
      </c>
      <c r="E482" s="2" t="s">
        <v>1459</v>
      </c>
      <c r="F482" s="2" t="s">
        <v>11</v>
      </c>
      <c r="G482" s="2" t="s">
        <v>1459</v>
      </c>
      <c r="H482" s="2" t="s">
        <v>1458</v>
      </c>
      <c r="J482" s="2" t="s">
        <v>1379</v>
      </c>
      <c r="K482" s="2" t="s">
        <v>1379</v>
      </c>
      <c r="L482" s="2" t="s">
        <v>2682</v>
      </c>
      <c r="M482" t="str">
        <f t="shared" si="7"/>
        <v>LA PAZSANTANDER</v>
      </c>
    </row>
    <row r="483" spans="1:13" ht="45">
      <c r="A483" s="2" t="s">
        <v>1392</v>
      </c>
      <c r="B483" s="2" t="s">
        <v>1393</v>
      </c>
      <c r="C483" s="2" t="s">
        <v>1394</v>
      </c>
      <c r="D483" s="2" t="s">
        <v>1395</v>
      </c>
      <c r="E483" s="2" t="s">
        <v>1396</v>
      </c>
      <c r="F483" s="2" t="s">
        <v>11</v>
      </c>
      <c r="G483" s="2" t="s">
        <v>1396</v>
      </c>
      <c r="H483" s="2" t="s">
        <v>1394</v>
      </c>
      <c r="J483" s="2" t="s">
        <v>1727</v>
      </c>
      <c r="K483" s="2" t="s">
        <v>1727</v>
      </c>
      <c r="L483" s="2" t="s">
        <v>1575</v>
      </c>
      <c r="M483" t="str">
        <f t="shared" si="7"/>
        <v>LA PEÑACUNDINAMARCA</v>
      </c>
    </row>
    <row r="484" spans="1:13" ht="45">
      <c r="A484" s="2" t="s">
        <v>1392</v>
      </c>
      <c r="B484" s="2" t="s">
        <v>1460</v>
      </c>
      <c r="C484" s="2" t="s">
        <v>1461</v>
      </c>
      <c r="D484" s="2" t="s">
        <v>1395</v>
      </c>
      <c r="E484" s="2" t="s">
        <v>1462</v>
      </c>
      <c r="F484" s="2" t="s">
        <v>11</v>
      </c>
      <c r="G484" s="2" t="s">
        <v>1462</v>
      </c>
      <c r="H484" s="2" t="s">
        <v>1461</v>
      </c>
      <c r="J484" s="2" t="s">
        <v>211</v>
      </c>
      <c r="K484" s="2" t="s">
        <v>211</v>
      </c>
      <c r="L484" s="2" t="s">
        <v>18</v>
      </c>
      <c r="M484" t="str">
        <f t="shared" si="7"/>
        <v>LA PINTADAANTIOQUIA</v>
      </c>
    </row>
    <row r="485" spans="1:13" ht="45">
      <c r="A485" s="2" t="s">
        <v>1392</v>
      </c>
      <c r="B485" s="2" t="s">
        <v>1463</v>
      </c>
      <c r="C485" s="2" t="s">
        <v>1464</v>
      </c>
      <c r="D485" s="2" t="s">
        <v>1395</v>
      </c>
      <c r="E485" s="2" t="s">
        <v>1465</v>
      </c>
      <c r="F485" s="2" t="s">
        <v>11</v>
      </c>
      <c r="G485" s="2" t="s">
        <v>1465</v>
      </c>
      <c r="H485" s="2" t="s">
        <v>1464</v>
      </c>
      <c r="J485" s="2" t="s">
        <v>1987</v>
      </c>
      <c r="K485" s="2" t="s">
        <v>1987</v>
      </c>
      <c r="L485" s="2" t="s">
        <v>1936</v>
      </c>
      <c r="M485" t="str">
        <f t="shared" si="7"/>
        <v>LA PLATAHUILA</v>
      </c>
    </row>
    <row r="486" spans="1:13" ht="45">
      <c r="A486" s="2" t="s">
        <v>1392</v>
      </c>
      <c r="B486" s="2" t="s">
        <v>1466</v>
      </c>
      <c r="C486" s="2" t="s">
        <v>1467</v>
      </c>
      <c r="D486" s="2" t="s">
        <v>1395</v>
      </c>
      <c r="E486" s="2" t="s">
        <v>1063</v>
      </c>
      <c r="F486" s="2" t="s">
        <v>11</v>
      </c>
      <c r="G486" s="2" t="s">
        <v>1063</v>
      </c>
      <c r="H486" s="2" t="s">
        <v>1467</v>
      </c>
      <c r="J486" s="2" t="s">
        <v>2509</v>
      </c>
      <c r="K486" s="2" t="s">
        <v>2509</v>
      </c>
      <c r="L486" s="2" t="s">
        <v>2448</v>
      </c>
      <c r="M486" t="str">
        <f t="shared" si="7"/>
        <v>LA PLAYANORTE DE SANTANDER</v>
      </c>
    </row>
    <row r="487" spans="1:13" ht="45">
      <c r="A487" s="2" t="s">
        <v>1392</v>
      </c>
      <c r="B487" s="2" t="s">
        <v>1468</v>
      </c>
      <c r="C487" s="2" t="s">
        <v>1469</v>
      </c>
      <c r="D487" s="2" t="s">
        <v>1395</v>
      </c>
      <c r="E487" s="2" t="s">
        <v>1470</v>
      </c>
      <c r="F487" s="2" t="s">
        <v>11</v>
      </c>
      <c r="G487" s="2" t="s">
        <v>1470</v>
      </c>
      <c r="H487" s="2" t="s">
        <v>1469</v>
      </c>
      <c r="J487" s="2" t="s">
        <v>3282</v>
      </c>
      <c r="K487" s="2" t="s">
        <v>3282</v>
      </c>
      <c r="L487" s="2" t="s">
        <v>3278</v>
      </c>
      <c r="M487" t="str">
        <f t="shared" si="7"/>
        <v>LA PRIMAVERAVICHADA</v>
      </c>
    </row>
    <row r="488" spans="1:13" ht="45">
      <c r="A488" s="2" t="s">
        <v>1392</v>
      </c>
      <c r="B488" s="2" t="s">
        <v>1471</v>
      </c>
      <c r="C488" s="2" t="s">
        <v>1472</v>
      </c>
      <c r="D488" s="2" t="s">
        <v>1395</v>
      </c>
      <c r="E488" s="2" t="s">
        <v>1473</v>
      </c>
      <c r="F488" s="2" t="s">
        <v>11</v>
      </c>
      <c r="G488" s="2" t="s">
        <v>1473</v>
      </c>
      <c r="H488" s="2" t="s">
        <v>1472</v>
      </c>
      <c r="J488" s="2" t="s">
        <v>1152</v>
      </c>
      <c r="K488" s="2" t="s">
        <v>1152</v>
      </c>
      <c r="L488" s="2" t="s">
        <v>1139</v>
      </c>
      <c r="M488" t="str">
        <f t="shared" si="7"/>
        <v>LA SALINACASANARE</v>
      </c>
    </row>
    <row r="489" spans="1:13" ht="45">
      <c r="A489" s="2" t="s">
        <v>1392</v>
      </c>
      <c r="B489" s="2" t="s">
        <v>1474</v>
      </c>
      <c r="C489" s="2" t="s">
        <v>1475</v>
      </c>
      <c r="D489" s="2" t="s">
        <v>1395</v>
      </c>
      <c r="E489" s="2" t="s">
        <v>1476</v>
      </c>
      <c r="F489" s="2" t="s">
        <v>11</v>
      </c>
      <c r="G489" s="2" t="s">
        <v>1476</v>
      </c>
      <c r="H489" s="2" t="s">
        <v>1475</v>
      </c>
      <c r="J489" s="2" t="s">
        <v>1242</v>
      </c>
      <c r="K489" s="2" t="s">
        <v>1242</v>
      </c>
      <c r="L489" s="2" t="s">
        <v>1196</v>
      </c>
      <c r="M489" t="str">
        <f t="shared" si="7"/>
        <v>LA SIERRACAUCA</v>
      </c>
    </row>
    <row r="490" spans="1:13" ht="45">
      <c r="A490" s="2" t="s">
        <v>1392</v>
      </c>
      <c r="B490" s="2" t="s">
        <v>1477</v>
      </c>
      <c r="C490" s="2" t="s">
        <v>1478</v>
      </c>
      <c r="D490" s="2" t="s">
        <v>1395</v>
      </c>
      <c r="E490" s="2" t="s">
        <v>1479</v>
      </c>
      <c r="F490" s="2" t="s">
        <v>11</v>
      </c>
      <c r="G490" s="2" t="s">
        <v>1479</v>
      </c>
      <c r="H490" s="2" t="s">
        <v>1478</v>
      </c>
      <c r="J490" s="2" t="s">
        <v>2624</v>
      </c>
      <c r="K490" s="2" t="s">
        <v>2624</v>
      </c>
      <c r="L490" s="2" t="s">
        <v>2606</v>
      </c>
      <c r="M490" t="str">
        <f t="shared" si="7"/>
        <v>LA TEBAIDAQUINDÍO</v>
      </c>
    </row>
    <row r="491" spans="1:13" ht="45">
      <c r="A491" s="2" t="s">
        <v>1392</v>
      </c>
      <c r="B491" s="2" t="s">
        <v>1480</v>
      </c>
      <c r="C491" s="2" t="s">
        <v>1481</v>
      </c>
      <c r="D491" s="2" t="s">
        <v>1395</v>
      </c>
      <c r="E491" s="2" t="s">
        <v>1482</v>
      </c>
      <c r="F491" s="2" t="s">
        <v>11</v>
      </c>
      <c r="G491" s="2" t="s">
        <v>1482</v>
      </c>
      <c r="H491" s="2" t="s">
        <v>1481</v>
      </c>
      <c r="J491" s="2" t="s">
        <v>2356</v>
      </c>
      <c r="K491" s="2" t="s">
        <v>2356</v>
      </c>
      <c r="L491" s="2" t="s">
        <v>235</v>
      </c>
      <c r="M491" t="str">
        <f t="shared" si="7"/>
        <v>LA TOLANARIÑO</v>
      </c>
    </row>
    <row r="492" spans="1:13" ht="45">
      <c r="A492" s="2" t="s">
        <v>1483</v>
      </c>
      <c r="B492" s="2" t="s">
        <v>1487</v>
      </c>
      <c r="C492" s="2" t="s">
        <v>1488</v>
      </c>
      <c r="D492" s="2" t="s">
        <v>532</v>
      </c>
      <c r="E492" s="2" t="s">
        <v>1489</v>
      </c>
      <c r="F492" s="2" t="s">
        <v>11</v>
      </c>
      <c r="G492" s="2" t="s">
        <v>1489</v>
      </c>
      <c r="H492" s="2" t="s">
        <v>1488</v>
      </c>
      <c r="J492" s="2" t="s">
        <v>214</v>
      </c>
      <c r="K492" s="2" t="s">
        <v>214</v>
      </c>
      <c r="L492" s="2" t="s">
        <v>18</v>
      </c>
      <c r="M492" t="str">
        <f t="shared" si="7"/>
        <v>LA UNIÓNANTIOQUIA</v>
      </c>
    </row>
    <row r="493" spans="1:13" ht="45">
      <c r="A493" s="2" t="s">
        <v>1483</v>
      </c>
      <c r="B493" s="2" t="s">
        <v>1490</v>
      </c>
      <c r="C493" s="2" t="s">
        <v>1491</v>
      </c>
      <c r="D493" s="2" t="s">
        <v>532</v>
      </c>
      <c r="E493" s="2" t="s">
        <v>671</v>
      </c>
      <c r="F493" s="2" t="s">
        <v>11</v>
      </c>
      <c r="G493" s="2" t="s">
        <v>671</v>
      </c>
      <c r="H493" s="2" t="s">
        <v>1491</v>
      </c>
      <c r="J493" s="2" t="s">
        <v>214</v>
      </c>
      <c r="K493" s="2" t="s">
        <v>214</v>
      </c>
      <c r="L493" s="2" t="s">
        <v>235</v>
      </c>
      <c r="M493" t="str">
        <f t="shared" si="7"/>
        <v>LA UNIÓNNARIÑO</v>
      </c>
    </row>
    <row r="494" spans="1:13" ht="45">
      <c r="A494" s="2" t="s">
        <v>1483</v>
      </c>
      <c r="B494" s="2" t="s">
        <v>1492</v>
      </c>
      <c r="C494" s="2" t="s">
        <v>1493</v>
      </c>
      <c r="D494" s="2" t="s">
        <v>532</v>
      </c>
      <c r="E494" s="2" t="s">
        <v>1494</v>
      </c>
      <c r="F494" s="2" t="s">
        <v>11</v>
      </c>
      <c r="G494" s="2" t="s">
        <v>1494</v>
      </c>
      <c r="H494" s="2" t="s">
        <v>1493</v>
      </c>
      <c r="J494" s="2" t="s">
        <v>214</v>
      </c>
      <c r="K494" s="2" t="s">
        <v>214</v>
      </c>
      <c r="L494" s="2" t="s">
        <v>1299</v>
      </c>
      <c r="M494" t="str">
        <f t="shared" si="7"/>
        <v>LA UNIÓNSUCRE</v>
      </c>
    </row>
    <row r="495" spans="1:13" ht="45">
      <c r="A495" s="2" t="s">
        <v>1483</v>
      </c>
      <c r="B495" s="2" t="s">
        <v>1495</v>
      </c>
      <c r="C495" s="2" t="s">
        <v>1496</v>
      </c>
      <c r="D495" s="2" t="s">
        <v>532</v>
      </c>
      <c r="E495" s="2" t="s">
        <v>1497</v>
      </c>
      <c r="F495" s="2" t="s">
        <v>11</v>
      </c>
      <c r="G495" s="2" t="s">
        <v>1497</v>
      </c>
      <c r="H495" s="2" t="s">
        <v>1496</v>
      </c>
      <c r="J495" s="2" t="s">
        <v>214</v>
      </c>
      <c r="K495" s="2" t="s">
        <v>214</v>
      </c>
      <c r="L495" s="2" t="s">
        <v>3146</v>
      </c>
      <c r="M495" t="str">
        <f t="shared" si="7"/>
        <v>LA UNIÓNVALLE DEL CAUCA</v>
      </c>
    </row>
    <row r="496" spans="1:13" ht="45">
      <c r="A496" s="2" t="s">
        <v>1483</v>
      </c>
      <c r="B496" s="2" t="s">
        <v>1498</v>
      </c>
      <c r="C496" s="2" t="s">
        <v>1499</v>
      </c>
      <c r="D496" s="2" t="s">
        <v>532</v>
      </c>
      <c r="E496" s="2" t="s">
        <v>1500</v>
      </c>
      <c r="F496" s="2" t="s">
        <v>11</v>
      </c>
      <c r="G496" s="2" t="s">
        <v>1500</v>
      </c>
      <c r="H496" s="2" t="s">
        <v>1499</v>
      </c>
      <c r="J496" s="2" t="s">
        <v>786</v>
      </c>
      <c r="K496" s="2" t="s">
        <v>786</v>
      </c>
      <c r="L496" s="2" t="s">
        <v>642</v>
      </c>
      <c r="M496" t="str">
        <f t="shared" si="7"/>
        <v>LA UVITABOYACÁ</v>
      </c>
    </row>
    <row r="497" spans="1:13" ht="45">
      <c r="A497" s="2" t="s">
        <v>1483</v>
      </c>
      <c r="B497" s="2" t="s">
        <v>1501</v>
      </c>
      <c r="C497" s="2" t="s">
        <v>1502</v>
      </c>
      <c r="D497" s="2" t="s">
        <v>532</v>
      </c>
      <c r="E497" s="2" t="s">
        <v>1503</v>
      </c>
      <c r="F497" s="2" t="s">
        <v>11</v>
      </c>
      <c r="G497" s="2" t="s">
        <v>1503</v>
      </c>
      <c r="H497" s="2" t="s">
        <v>1502</v>
      </c>
      <c r="J497" s="2" t="s">
        <v>1245</v>
      </c>
      <c r="K497" s="2" t="s">
        <v>1245</v>
      </c>
      <c r="L497" s="2" t="s">
        <v>1196</v>
      </c>
      <c r="M497" t="str">
        <f t="shared" si="7"/>
        <v>LA VEGACAUCA</v>
      </c>
    </row>
    <row r="498" spans="1:13" ht="45">
      <c r="A498" s="2" t="s">
        <v>1483</v>
      </c>
      <c r="B498" s="2" t="s">
        <v>1504</v>
      </c>
      <c r="C498" s="2" t="s">
        <v>1505</v>
      </c>
      <c r="D498" s="2" t="s">
        <v>532</v>
      </c>
      <c r="E498" s="2" t="s">
        <v>1506</v>
      </c>
      <c r="F498" s="2" t="s">
        <v>11</v>
      </c>
      <c r="G498" s="2" t="s">
        <v>1506</v>
      </c>
      <c r="H498" s="2" t="s">
        <v>1505</v>
      </c>
      <c r="J498" s="2" t="s">
        <v>1245</v>
      </c>
      <c r="K498" s="2" t="s">
        <v>1245</v>
      </c>
      <c r="L498" s="2" t="s">
        <v>1575</v>
      </c>
      <c r="M498" t="str">
        <f t="shared" si="7"/>
        <v>LA VEGACUNDINAMARCA</v>
      </c>
    </row>
    <row r="499" spans="1:13" ht="45">
      <c r="A499" s="2" t="s">
        <v>1483</v>
      </c>
      <c r="B499" s="2" t="s">
        <v>1507</v>
      </c>
      <c r="C499" s="2" t="s">
        <v>1508</v>
      </c>
      <c r="D499" s="2" t="s">
        <v>532</v>
      </c>
      <c r="E499" s="2" t="s">
        <v>1509</v>
      </c>
      <c r="F499" s="2" t="s">
        <v>11</v>
      </c>
      <c r="G499" s="2" t="s">
        <v>1509</v>
      </c>
      <c r="H499" s="2" t="s">
        <v>1508</v>
      </c>
      <c r="J499" s="2" t="s">
        <v>783</v>
      </c>
      <c r="K499" s="2" t="s">
        <v>783</v>
      </c>
      <c r="L499" s="2" t="s">
        <v>642</v>
      </c>
      <c r="M499" t="str">
        <f t="shared" si="7"/>
        <v>LA VICTORIABOYACÁ</v>
      </c>
    </row>
    <row r="500" spans="1:13" ht="45">
      <c r="A500" s="2" t="s">
        <v>1483</v>
      </c>
      <c r="B500" s="2" t="s">
        <v>1510</v>
      </c>
      <c r="C500" s="2" t="s">
        <v>1511</v>
      </c>
      <c r="D500" s="2" t="s">
        <v>532</v>
      </c>
      <c r="E500" s="2" t="s">
        <v>1512</v>
      </c>
      <c r="F500" s="2" t="s">
        <v>11</v>
      </c>
      <c r="G500" s="2" t="s">
        <v>1512</v>
      </c>
      <c r="H500" s="2" t="s">
        <v>1511</v>
      </c>
      <c r="J500" s="2" t="s">
        <v>783</v>
      </c>
      <c r="K500" s="2" t="s">
        <v>783</v>
      </c>
      <c r="L500" s="2" t="s">
        <v>3146</v>
      </c>
      <c r="M500" t="str">
        <f t="shared" si="7"/>
        <v>LA VICTORIAVALLE DEL CAUCA</v>
      </c>
    </row>
    <row r="501" spans="1:13" ht="45">
      <c r="A501" s="2" t="s">
        <v>1483</v>
      </c>
      <c r="B501" s="2" t="s">
        <v>1513</v>
      </c>
      <c r="C501" s="2" t="s">
        <v>1514</v>
      </c>
      <c r="D501" s="2" t="s">
        <v>532</v>
      </c>
      <c r="E501" s="2" t="s">
        <v>1515</v>
      </c>
      <c r="F501" s="2" t="s">
        <v>11</v>
      </c>
      <c r="G501" s="2" t="s">
        <v>1515</v>
      </c>
      <c r="H501" s="2" t="s">
        <v>1514</v>
      </c>
      <c r="J501" s="2" t="s">
        <v>2660</v>
      </c>
      <c r="K501" s="2" t="s">
        <v>2660</v>
      </c>
      <c r="L501" s="2" t="s">
        <v>1066</v>
      </c>
      <c r="M501" t="str">
        <f t="shared" si="7"/>
        <v>LA VIRGINIARISARALDA</v>
      </c>
    </row>
    <row r="502" spans="1:13" ht="45">
      <c r="A502" s="2" t="s">
        <v>1483</v>
      </c>
      <c r="B502" s="2" t="s">
        <v>1516</v>
      </c>
      <c r="C502" s="2" t="s">
        <v>1517</v>
      </c>
      <c r="D502" s="2" t="s">
        <v>532</v>
      </c>
      <c r="E502" s="2" t="s">
        <v>1518</v>
      </c>
      <c r="F502" s="2" t="s">
        <v>11</v>
      </c>
      <c r="G502" s="2" t="s">
        <v>1518</v>
      </c>
      <c r="H502" s="2" t="s">
        <v>1517</v>
      </c>
      <c r="J502" s="2" t="s">
        <v>2503</v>
      </c>
      <c r="K502" s="2" t="s">
        <v>2503</v>
      </c>
      <c r="L502" s="2" t="s">
        <v>2448</v>
      </c>
      <c r="M502" t="str">
        <f t="shared" si="7"/>
        <v>LABATECANORTE DE SANTANDER</v>
      </c>
    </row>
    <row r="503" spans="1:13" ht="45">
      <c r="A503" s="2" t="s">
        <v>1483</v>
      </c>
      <c r="B503" s="2" t="s">
        <v>1519</v>
      </c>
      <c r="C503" s="2" t="s">
        <v>1520</v>
      </c>
      <c r="D503" s="2" t="s">
        <v>532</v>
      </c>
      <c r="E503" s="2" t="s">
        <v>1521</v>
      </c>
      <c r="F503" s="2" t="s">
        <v>11</v>
      </c>
      <c r="G503" s="2" t="s">
        <v>1521</v>
      </c>
      <c r="H503" s="2" t="s">
        <v>1520</v>
      </c>
      <c r="J503" s="2" t="s">
        <v>777</v>
      </c>
      <c r="K503" s="2" t="s">
        <v>777</v>
      </c>
      <c r="L503" s="2" t="s">
        <v>642</v>
      </c>
      <c r="M503" t="str">
        <f t="shared" si="7"/>
        <v>LABRANZAGRANDEBOYACÁ</v>
      </c>
    </row>
    <row r="504" spans="1:13" ht="45">
      <c r="A504" s="2" t="s">
        <v>1483</v>
      </c>
      <c r="B504" s="2" t="s">
        <v>1522</v>
      </c>
      <c r="C504" s="2" t="s">
        <v>1523</v>
      </c>
      <c r="D504" s="2" t="s">
        <v>532</v>
      </c>
      <c r="E504" s="2" t="s">
        <v>1524</v>
      </c>
      <c r="F504" s="2" t="s">
        <v>11</v>
      </c>
      <c r="G504" s="2" t="s">
        <v>1524</v>
      </c>
      <c r="H504" s="2" t="s">
        <v>1523</v>
      </c>
      <c r="J504" s="2" t="s">
        <v>2810</v>
      </c>
      <c r="K504" s="2" t="s">
        <v>2810</v>
      </c>
      <c r="L504" s="2" t="s">
        <v>2682</v>
      </c>
      <c r="M504" t="str">
        <f t="shared" si="7"/>
        <v>LANDÁZURISANTANDER</v>
      </c>
    </row>
    <row r="505" spans="1:13" ht="45">
      <c r="A505" s="2" t="s">
        <v>1483</v>
      </c>
      <c r="B505" s="2" t="s">
        <v>1484</v>
      </c>
      <c r="C505" s="2" t="s">
        <v>1485</v>
      </c>
      <c r="D505" s="2" t="s">
        <v>532</v>
      </c>
      <c r="E505" s="2" t="s">
        <v>1486</v>
      </c>
      <c r="F505" s="2" t="s">
        <v>11</v>
      </c>
      <c r="G505" s="2" t="s">
        <v>1486</v>
      </c>
      <c r="H505" s="2" t="s">
        <v>1485</v>
      </c>
      <c r="J505" s="2" t="s">
        <v>2815</v>
      </c>
      <c r="K505" s="2" t="s">
        <v>2815</v>
      </c>
      <c r="L505" s="2" t="s">
        <v>2682</v>
      </c>
      <c r="M505" t="str">
        <f t="shared" si="7"/>
        <v>LEBRIJASANTANDER</v>
      </c>
    </row>
    <row r="506" spans="1:13" ht="45">
      <c r="A506" s="2" t="s">
        <v>1483</v>
      </c>
      <c r="B506" s="2" t="s">
        <v>1525</v>
      </c>
      <c r="C506" s="2" t="s">
        <v>1526</v>
      </c>
      <c r="D506" s="2" t="s">
        <v>532</v>
      </c>
      <c r="E506" s="2" t="s">
        <v>1527</v>
      </c>
      <c r="F506" s="2" t="s">
        <v>11</v>
      </c>
      <c r="G506" s="2" t="s">
        <v>1527</v>
      </c>
      <c r="H506" s="2" t="s">
        <v>1526</v>
      </c>
      <c r="J506" s="2" t="s">
        <v>2361</v>
      </c>
      <c r="K506" s="2" t="s">
        <v>2361</v>
      </c>
      <c r="L506" s="2" t="s">
        <v>235</v>
      </c>
      <c r="M506" t="str">
        <f t="shared" si="7"/>
        <v>LEIVANARIÑO</v>
      </c>
    </row>
    <row r="507" spans="1:13" ht="45">
      <c r="A507" s="2" t="s">
        <v>1483</v>
      </c>
      <c r="B507" s="2" t="s">
        <v>1528</v>
      </c>
      <c r="C507" s="2" t="s">
        <v>1529</v>
      </c>
      <c r="D507" s="2" t="s">
        <v>532</v>
      </c>
      <c r="E507" s="2" t="s">
        <v>1530</v>
      </c>
      <c r="F507" s="2" t="s">
        <v>11</v>
      </c>
      <c r="G507" s="2" t="s">
        <v>1530</v>
      </c>
      <c r="H507" s="2" t="s">
        <v>1529</v>
      </c>
      <c r="J507" s="2" t="s">
        <v>2231</v>
      </c>
      <c r="K507" s="2" t="s">
        <v>2231</v>
      </c>
      <c r="L507" s="2" t="s">
        <v>2181</v>
      </c>
      <c r="M507" t="str">
        <f t="shared" si="7"/>
        <v>LEJANÍASMETA</v>
      </c>
    </row>
    <row r="508" spans="1:13" ht="45">
      <c r="A508" s="2" t="s">
        <v>1483</v>
      </c>
      <c r="B508" s="2" t="s">
        <v>1531</v>
      </c>
      <c r="C508" s="2" t="s">
        <v>1532</v>
      </c>
      <c r="D508" s="2" t="s">
        <v>532</v>
      </c>
      <c r="E508" s="2" t="s">
        <v>1533</v>
      </c>
      <c r="F508" s="2" t="s">
        <v>11</v>
      </c>
      <c r="G508" s="2" t="s">
        <v>1533</v>
      </c>
      <c r="H508" s="2" t="s">
        <v>1532</v>
      </c>
      <c r="J508" s="2" t="s">
        <v>1732</v>
      </c>
      <c r="K508" s="2" t="s">
        <v>1732</v>
      </c>
      <c r="L508" s="2" t="s">
        <v>1575</v>
      </c>
      <c r="M508" t="str">
        <f t="shared" si="7"/>
        <v>LENGUAZAQUECUNDINAMARCA</v>
      </c>
    </row>
    <row r="509" spans="1:13" ht="45">
      <c r="A509" s="2" t="s">
        <v>1483</v>
      </c>
      <c r="B509" s="2" t="s">
        <v>1534</v>
      </c>
      <c r="C509" s="2" t="s">
        <v>1535</v>
      </c>
      <c r="D509" s="2" t="s">
        <v>532</v>
      </c>
      <c r="E509" s="2" t="s">
        <v>1536</v>
      </c>
      <c r="F509" s="2" t="s">
        <v>11</v>
      </c>
      <c r="G509" s="2" t="s">
        <v>1536</v>
      </c>
      <c r="H509" s="2" t="s">
        <v>1535</v>
      </c>
      <c r="J509" s="2" t="s">
        <v>3076</v>
      </c>
      <c r="K509" s="2" t="s">
        <v>3076</v>
      </c>
      <c r="L509" s="2" t="s">
        <v>3006</v>
      </c>
      <c r="M509" t="str">
        <f t="shared" si="7"/>
        <v>LÉRIDATOLIMA</v>
      </c>
    </row>
    <row r="510" spans="1:13" ht="45">
      <c r="A510" s="2" t="s">
        <v>1483</v>
      </c>
      <c r="B510" s="2" t="s">
        <v>1537</v>
      </c>
      <c r="C510" s="2" t="s">
        <v>1538</v>
      </c>
      <c r="D510" s="2" t="s">
        <v>532</v>
      </c>
      <c r="E510" s="2" t="s">
        <v>1539</v>
      </c>
      <c r="F510" s="2" t="s">
        <v>11</v>
      </c>
      <c r="G510" s="2" t="s">
        <v>1539</v>
      </c>
      <c r="H510" s="2" t="s">
        <v>1538</v>
      </c>
      <c r="J510" s="2" t="s">
        <v>10</v>
      </c>
      <c r="K510" s="2" t="s">
        <v>10</v>
      </c>
      <c r="L510" s="2" t="s">
        <v>9</v>
      </c>
      <c r="M510" t="str">
        <f t="shared" si="7"/>
        <v>LETICIAAMAZONAS</v>
      </c>
    </row>
    <row r="511" spans="1:13" ht="60">
      <c r="A511" s="2" t="s">
        <v>1483</v>
      </c>
      <c r="B511" s="2" t="s">
        <v>1540</v>
      </c>
      <c r="C511" s="2" t="s">
        <v>1541</v>
      </c>
      <c r="D511" s="2" t="s">
        <v>532</v>
      </c>
      <c r="E511" s="2" t="s">
        <v>1542</v>
      </c>
      <c r="F511" s="2" t="s">
        <v>11</v>
      </c>
      <c r="G511" s="2" t="s">
        <v>1542</v>
      </c>
      <c r="H511" s="2" t="s">
        <v>1541</v>
      </c>
      <c r="J511" s="2" t="s">
        <v>3079</v>
      </c>
      <c r="K511" s="2" t="s">
        <v>3079</v>
      </c>
      <c r="L511" s="2" t="s">
        <v>3006</v>
      </c>
      <c r="M511" t="str">
        <f t="shared" si="7"/>
        <v>LÍBANOTOLIMA</v>
      </c>
    </row>
    <row r="512" spans="1:13" ht="45">
      <c r="A512" s="2" t="s">
        <v>1483</v>
      </c>
      <c r="B512" s="2" t="s">
        <v>1543</v>
      </c>
      <c r="C512" s="2" t="s">
        <v>1544</v>
      </c>
      <c r="D512" s="2" t="s">
        <v>532</v>
      </c>
      <c r="E512" s="2" t="s">
        <v>1545</v>
      </c>
      <c r="F512" s="2" t="s">
        <v>11</v>
      </c>
      <c r="G512" s="2" t="s">
        <v>1545</v>
      </c>
      <c r="H512" s="2" t="s">
        <v>1544</v>
      </c>
      <c r="J512" s="2" t="s">
        <v>217</v>
      </c>
      <c r="K512" s="2" t="s">
        <v>217</v>
      </c>
      <c r="L512" s="2" t="s">
        <v>18</v>
      </c>
      <c r="M512" t="str">
        <f t="shared" si="7"/>
        <v>LIBORINAANTIOQUIA</v>
      </c>
    </row>
    <row r="513" spans="1:13" ht="60">
      <c r="A513" s="2" t="s">
        <v>1483</v>
      </c>
      <c r="B513" s="2" t="s">
        <v>1546</v>
      </c>
      <c r="C513" s="2" t="s">
        <v>1547</v>
      </c>
      <c r="D513" s="2" t="s">
        <v>532</v>
      </c>
      <c r="E513" s="2" t="s">
        <v>1548</v>
      </c>
      <c r="F513" s="2" t="s">
        <v>11</v>
      </c>
      <c r="G513" s="2" t="s">
        <v>1548</v>
      </c>
      <c r="H513" s="2" t="s">
        <v>1547</v>
      </c>
      <c r="J513" s="2" t="s">
        <v>2364</v>
      </c>
      <c r="K513" s="2" t="s">
        <v>2364</v>
      </c>
      <c r="L513" s="2" t="s">
        <v>235</v>
      </c>
      <c r="M513" t="str">
        <f t="shared" si="7"/>
        <v>LINARESNARIÑO</v>
      </c>
    </row>
    <row r="514" spans="1:13" ht="45">
      <c r="A514" s="2" t="s">
        <v>1483</v>
      </c>
      <c r="B514" s="2" t="s">
        <v>1549</v>
      </c>
      <c r="C514" s="2" t="s">
        <v>1550</v>
      </c>
      <c r="D514" s="2" t="s">
        <v>532</v>
      </c>
      <c r="E514" s="2" t="s">
        <v>1551</v>
      </c>
      <c r="F514" s="2" t="s">
        <v>11</v>
      </c>
      <c r="G514" s="2" t="s">
        <v>1551</v>
      </c>
      <c r="H514" s="2" t="s">
        <v>1550</v>
      </c>
      <c r="J514" s="2" t="s">
        <v>1444</v>
      </c>
      <c r="K514" s="2" t="s">
        <v>1444</v>
      </c>
      <c r="L514" s="2" t="s">
        <v>1395</v>
      </c>
      <c r="M514" t="str">
        <f t="shared" si="7"/>
        <v>LLORÓCHOCÓ</v>
      </c>
    </row>
    <row r="515" spans="1:13" ht="45">
      <c r="A515" s="2" t="s">
        <v>1483</v>
      </c>
      <c r="B515" s="2" t="s">
        <v>1552</v>
      </c>
      <c r="C515" s="2" t="s">
        <v>1553</v>
      </c>
      <c r="D515" s="2" t="s">
        <v>532</v>
      </c>
      <c r="E515" s="2" t="s">
        <v>1554</v>
      </c>
      <c r="F515" s="2" t="s">
        <v>11</v>
      </c>
      <c r="G515" s="2" t="s">
        <v>1554</v>
      </c>
      <c r="H515" s="2" t="s">
        <v>1553</v>
      </c>
      <c r="J515" s="2" t="s">
        <v>1248</v>
      </c>
      <c r="K515" s="2" t="s">
        <v>1248</v>
      </c>
      <c r="L515" s="2" t="s">
        <v>1196</v>
      </c>
      <c r="M515" t="str">
        <f t="shared" si="7"/>
        <v>LÓPEZ DE MICAYCAUCA</v>
      </c>
    </row>
    <row r="516" spans="1:13" ht="45">
      <c r="A516" s="2" t="s">
        <v>1483</v>
      </c>
      <c r="B516" s="2" t="s">
        <v>1555</v>
      </c>
      <c r="C516" s="2" t="s">
        <v>1556</v>
      </c>
      <c r="D516" s="2" t="s">
        <v>532</v>
      </c>
      <c r="E516" s="2" t="s">
        <v>286</v>
      </c>
      <c r="F516" s="2" t="s">
        <v>11</v>
      </c>
      <c r="G516" s="2" t="s">
        <v>286</v>
      </c>
      <c r="H516" s="2" t="s">
        <v>1556</v>
      </c>
      <c r="J516" s="2" t="s">
        <v>1515</v>
      </c>
      <c r="K516" s="2" t="s">
        <v>1515</v>
      </c>
      <c r="L516" s="2" t="s">
        <v>532</v>
      </c>
      <c r="M516" t="str">
        <f t="shared" si="7"/>
        <v>LORICACÓRDOBA</v>
      </c>
    </row>
    <row r="517" spans="1:13" ht="45">
      <c r="A517" s="2" t="s">
        <v>1483</v>
      </c>
      <c r="B517" s="2" t="s">
        <v>1557</v>
      </c>
      <c r="C517" s="2" t="s">
        <v>1558</v>
      </c>
      <c r="D517" s="2" t="s">
        <v>532</v>
      </c>
      <c r="E517" s="2" t="s">
        <v>1559</v>
      </c>
      <c r="F517" s="2" t="s">
        <v>11</v>
      </c>
      <c r="G517" s="2" t="s">
        <v>1559</v>
      </c>
      <c r="H517" s="2" t="s">
        <v>1558</v>
      </c>
      <c r="J517" s="2" t="s">
        <v>2367</v>
      </c>
      <c r="K517" s="2" t="s">
        <v>2367</v>
      </c>
      <c r="L517" s="2" t="s">
        <v>235</v>
      </c>
      <c r="M517" t="str">
        <f t="shared" ref="M517:M580" si="8">CONCATENATE(K517,L517)</f>
        <v>LOS ANDESNARIÑO</v>
      </c>
    </row>
    <row r="518" spans="1:13" ht="45">
      <c r="A518" s="2" t="s">
        <v>1483</v>
      </c>
      <c r="B518" s="2" t="s">
        <v>1560</v>
      </c>
      <c r="C518" s="2" t="s">
        <v>1561</v>
      </c>
      <c r="D518" s="2" t="s">
        <v>532</v>
      </c>
      <c r="E518" s="2" t="s">
        <v>1562</v>
      </c>
      <c r="F518" s="2" t="s">
        <v>11</v>
      </c>
      <c r="G518" s="2" t="s">
        <v>1562</v>
      </c>
      <c r="H518" s="2" t="s">
        <v>1561</v>
      </c>
      <c r="J518" s="2" t="s">
        <v>1518</v>
      </c>
      <c r="K518" s="2" t="s">
        <v>1518</v>
      </c>
      <c r="L518" s="2" t="s">
        <v>532</v>
      </c>
      <c r="M518" t="str">
        <f t="shared" si="8"/>
        <v>LOS CÓRDOBASCÓRDOBA</v>
      </c>
    </row>
    <row r="519" spans="1:13" ht="45">
      <c r="A519" s="2" t="s">
        <v>1483</v>
      </c>
      <c r="B519" s="2" t="s">
        <v>1563</v>
      </c>
      <c r="C519" s="2" t="s">
        <v>1564</v>
      </c>
      <c r="D519" s="2" t="s">
        <v>532</v>
      </c>
      <c r="E519" s="2" t="s">
        <v>1565</v>
      </c>
      <c r="F519" s="2" t="s">
        <v>11</v>
      </c>
      <c r="G519" s="2" t="s">
        <v>1565</v>
      </c>
      <c r="H519" s="2" t="s">
        <v>1564</v>
      </c>
      <c r="J519" s="2" t="s">
        <v>2961</v>
      </c>
      <c r="K519" s="2" t="s">
        <v>2961</v>
      </c>
      <c r="L519" s="2" t="s">
        <v>1299</v>
      </c>
      <c r="M519" t="str">
        <f t="shared" si="8"/>
        <v>LOS PALMITOSSUCRE</v>
      </c>
    </row>
    <row r="520" spans="1:13" ht="45">
      <c r="A520" s="2" t="s">
        <v>1483</v>
      </c>
      <c r="B520" s="2" t="s">
        <v>1566</v>
      </c>
      <c r="C520" s="2" t="s">
        <v>1567</v>
      </c>
      <c r="D520" s="2" t="s">
        <v>532</v>
      </c>
      <c r="E520" s="2" t="s">
        <v>1568</v>
      </c>
      <c r="F520" s="2" t="s">
        <v>11</v>
      </c>
      <c r="G520" s="2" t="s">
        <v>1568</v>
      </c>
      <c r="H520" s="2" t="s">
        <v>1567</v>
      </c>
      <c r="J520" s="2" t="s">
        <v>2512</v>
      </c>
      <c r="K520" s="2" t="s">
        <v>2512</v>
      </c>
      <c r="L520" s="2" t="s">
        <v>2448</v>
      </c>
      <c r="M520" t="str">
        <f t="shared" si="8"/>
        <v>LOS PATIOSNORTE DE SANTANDER</v>
      </c>
    </row>
    <row r="521" spans="1:13" ht="45">
      <c r="A521" s="2" t="s">
        <v>1483</v>
      </c>
      <c r="B521" s="2" t="s">
        <v>1569</v>
      </c>
      <c r="C521" s="2" t="s">
        <v>1570</v>
      </c>
      <c r="D521" s="2" t="s">
        <v>532</v>
      </c>
      <c r="E521" s="2" t="s">
        <v>1571</v>
      </c>
      <c r="F521" s="2" t="s">
        <v>11</v>
      </c>
      <c r="G521" s="2" t="s">
        <v>1571</v>
      </c>
      <c r="H521" s="2" t="s">
        <v>1570</v>
      </c>
      <c r="J521" s="2" t="s">
        <v>2818</v>
      </c>
      <c r="K521" s="2" t="s">
        <v>2818</v>
      </c>
      <c r="L521" s="2" t="s">
        <v>2682</v>
      </c>
      <c r="M521" t="str">
        <f t="shared" si="8"/>
        <v>LOS SANTOSSANTANDER</v>
      </c>
    </row>
    <row r="522" spans="1:13" ht="45">
      <c r="A522" s="2" t="s">
        <v>1572</v>
      </c>
      <c r="B522" s="2" t="s">
        <v>1573</v>
      </c>
      <c r="C522" s="2" t="s">
        <v>1574</v>
      </c>
      <c r="D522" s="2" t="s">
        <v>1575</v>
      </c>
      <c r="E522" s="2" t="s">
        <v>1576</v>
      </c>
      <c r="F522" s="2" t="s">
        <v>11</v>
      </c>
      <c r="G522" s="2" t="s">
        <v>1576</v>
      </c>
      <c r="H522" s="2" t="s">
        <v>1574</v>
      </c>
      <c r="J522" s="2" t="s">
        <v>2515</v>
      </c>
      <c r="K522" s="2" t="s">
        <v>2515</v>
      </c>
      <c r="L522" s="2" t="s">
        <v>2448</v>
      </c>
      <c r="M522" t="str">
        <f t="shared" si="8"/>
        <v>LOURDESNORTE DE SANTANDER</v>
      </c>
    </row>
    <row r="523" spans="1:13" ht="45">
      <c r="A523" s="2" t="s">
        <v>1572</v>
      </c>
      <c r="B523" s="2" t="s">
        <v>1577</v>
      </c>
      <c r="C523" s="2" t="s">
        <v>1578</v>
      </c>
      <c r="D523" s="2" t="s">
        <v>1575</v>
      </c>
      <c r="E523" s="2" t="s">
        <v>1579</v>
      </c>
      <c r="F523" s="2" t="s">
        <v>11</v>
      </c>
      <c r="G523" s="2" t="s">
        <v>1579</v>
      </c>
      <c r="H523" s="2" t="s">
        <v>1578</v>
      </c>
      <c r="J523" s="2" t="s">
        <v>445</v>
      </c>
      <c r="K523" s="2" t="s">
        <v>445</v>
      </c>
      <c r="L523" s="2" t="s">
        <v>426</v>
      </c>
      <c r="M523" t="str">
        <f t="shared" si="8"/>
        <v>LURUACOATLÁNTICO</v>
      </c>
    </row>
    <row r="524" spans="1:13" ht="45">
      <c r="A524" s="2" t="s">
        <v>1572</v>
      </c>
      <c r="B524" s="2" t="s">
        <v>1580</v>
      </c>
      <c r="C524" s="2" t="s">
        <v>1581</v>
      </c>
      <c r="D524" s="2" t="s">
        <v>1575</v>
      </c>
      <c r="E524" s="2" t="s">
        <v>1582</v>
      </c>
      <c r="F524" s="2" t="s">
        <v>11</v>
      </c>
      <c r="G524" s="2" t="s">
        <v>1582</v>
      </c>
      <c r="H524" s="2" t="s">
        <v>1581</v>
      </c>
      <c r="J524" s="2" t="s">
        <v>792</v>
      </c>
      <c r="K524" s="2" t="s">
        <v>792</v>
      </c>
      <c r="L524" s="2" t="s">
        <v>642</v>
      </c>
      <c r="M524" t="str">
        <f t="shared" si="8"/>
        <v>MACANALBOYACÁ</v>
      </c>
    </row>
    <row r="525" spans="1:13" ht="45">
      <c r="A525" s="2" t="s">
        <v>1572</v>
      </c>
      <c r="B525" s="2" t="s">
        <v>1583</v>
      </c>
      <c r="C525" s="2" t="s">
        <v>1584</v>
      </c>
      <c r="D525" s="2" t="s">
        <v>1575</v>
      </c>
      <c r="E525" s="2" t="s">
        <v>1585</v>
      </c>
      <c r="F525" s="2" t="s">
        <v>11</v>
      </c>
      <c r="G525" s="2" t="s">
        <v>1585</v>
      </c>
      <c r="H525" s="2" t="s">
        <v>1584</v>
      </c>
      <c r="J525" s="2" t="s">
        <v>2821</v>
      </c>
      <c r="K525" s="2" t="s">
        <v>2821</v>
      </c>
      <c r="L525" s="2" t="s">
        <v>2682</v>
      </c>
      <c r="M525" t="str">
        <f t="shared" si="8"/>
        <v>MACARAVITASANTANDER</v>
      </c>
    </row>
    <row r="526" spans="1:13" ht="45">
      <c r="A526" s="2" t="s">
        <v>1572</v>
      </c>
      <c r="B526" s="2" t="s">
        <v>1586</v>
      </c>
      <c r="C526" s="2" t="s">
        <v>1587</v>
      </c>
      <c r="D526" s="2" t="s">
        <v>1575</v>
      </c>
      <c r="E526" s="2" t="s">
        <v>1588</v>
      </c>
      <c r="F526" s="2" t="s">
        <v>11</v>
      </c>
      <c r="G526" s="2" t="s">
        <v>1588</v>
      </c>
      <c r="H526" s="2" t="s">
        <v>1587</v>
      </c>
      <c r="J526" s="2" t="s">
        <v>220</v>
      </c>
      <c r="K526" s="2" t="s">
        <v>220</v>
      </c>
      <c r="L526" s="2" t="s">
        <v>18</v>
      </c>
      <c r="M526" t="str">
        <f t="shared" si="8"/>
        <v>MACEOANTIOQUIA</v>
      </c>
    </row>
    <row r="527" spans="1:13" ht="45">
      <c r="A527" s="2" t="s">
        <v>1572</v>
      </c>
      <c r="B527" s="2" t="s">
        <v>1589</v>
      </c>
      <c r="C527" s="2" t="s">
        <v>1590</v>
      </c>
      <c r="D527" s="2" t="s">
        <v>1575</v>
      </c>
      <c r="E527" s="2" t="s">
        <v>1591</v>
      </c>
      <c r="F527" s="2" t="s">
        <v>11</v>
      </c>
      <c r="G527" s="2" t="s">
        <v>1591</v>
      </c>
      <c r="H527" s="2" t="s">
        <v>1590</v>
      </c>
      <c r="J527" s="2" t="s">
        <v>1735</v>
      </c>
      <c r="K527" s="2" t="s">
        <v>1735</v>
      </c>
      <c r="L527" s="2" t="s">
        <v>1575</v>
      </c>
      <c r="M527" t="str">
        <f t="shared" si="8"/>
        <v>MACHETÁCUNDINAMARCA</v>
      </c>
    </row>
    <row r="528" spans="1:13" ht="45">
      <c r="A528" s="2" t="s">
        <v>1572</v>
      </c>
      <c r="B528" s="2" t="s">
        <v>1592</v>
      </c>
      <c r="C528" s="2" t="s">
        <v>1593</v>
      </c>
      <c r="D528" s="2" t="s">
        <v>1575</v>
      </c>
      <c r="E528" s="2" t="s">
        <v>1594</v>
      </c>
      <c r="F528" s="2" t="s">
        <v>11</v>
      </c>
      <c r="G528" s="2" t="s">
        <v>1594</v>
      </c>
      <c r="H528" s="2" t="s">
        <v>1593</v>
      </c>
      <c r="J528" s="2" t="s">
        <v>1738</v>
      </c>
      <c r="K528" s="2" t="s">
        <v>1738</v>
      </c>
      <c r="L528" s="2" t="s">
        <v>1575</v>
      </c>
      <c r="M528" t="str">
        <f t="shared" si="8"/>
        <v>MADRIDCUNDINAMARCA</v>
      </c>
    </row>
    <row r="529" spans="1:13" ht="45">
      <c r="A529" s="2" t="s">
        <v>1572</v>
      </c>
      <c r="B529" s="2" t="s">
        <v>1595</v>
      </c>
      <c r="C529" s="2" t="s">
        <v>1596</v>
      </c>
      <c r="D529" s="2" t="s">
        <v>1575</v>
      </c>
      <c r="E529" s="2" t="s">
        <v>1597</v>
      </c>
      <c r="F529" s="2" t="s">
        <v>11</v>
      </c>
      <c r="G529" s="2" t="s">
        <v>1597</v>
      </c>
      <c r="H529" s="2" t="s">
        <v>1596</v>
      </c>
      <c r="J529" s="2" t="s">
        <v>550</v>
      </c>
      <c r="K529" s="2" t="s">
        <v>550</v>
      </c>
      <c r="L529" s="2" t="s">
        <v>501</v>
      </c>
      <c r="M529" t="str">
        <f t="shared" si="8"/>
        <v>MAGANGUÉBOLÍVAR</v>
      </c>
    </row>
    <row r="530" spans="1:13" ht="45">
      <c r="A530" s="2" t="s">
        <v>1572</v>
      </c>
      <c r="B530" s="2" t="s">
        <v>1598</v>
      </c>
      <c r="C530" s="2" t="s">
        <v>1599</v>
      </c>
      <c r="D530" s="2" t="s">
        <v>1575</v>
      </c>
      <c r="E530" s="2" t="s">
        <v>1600</v>
      </c>
      <c r="F530" s="2" t="s">
        <v>11</v>
      </c>
      <c r="G530" s="2" t="s">
        <v>1600</v>
      </c>
      <c r="H530" s="2" t="s">
        <v>1599</v>
      </c>
      <c r="J530" s="2" t="s">
        <v>2370</v>
      </c>
      <c r="K530" s="2" t="s">
        <v>2370</v>
      </c>
      <c r="L530" s="2" t="s">
        <v>235</v>
      </c>
      <c r="M530" t="str">
        <f t="shared" si="8"/>
        <v>MAGÜÍNARIÑO</v>
      </c>
    </row>
    <row r="531" spans="1:13" ht="45">
      <c r="A531" s="2" t="s">
        <v>1572</v>
      </c>
      <c r="B531" s="2" t="s">
        <v>1601</v>
      </c>
      <c r="C531" s="2" t="s">
        <v>1602</v>
      </c>
      <c r="D531" s="2" t="s">
        <v>1575</v>
      </c>
      <c r="E531" s="2" t="s">
        <v>1603</v>
      </c>
      <c r="F531" s="2" t="s">
        <v>11</v>
      </c>
      <c r="G531" s="2" t="s">
        <v>1603</v>
      </c>
      <c r="H531" s="2" t="s">
        <v>1602</v>
      </c>
      <c r="J531" s="2" t="s">
        <v>553</v>
      </c>
      <c r="K531" s="2" t="s">
        <v>553</v>
      </c>
      <c r="L531" s="2" t="s">
        <v>501</v>
      </c>
      <c r="M531" t="str">
        <f t="shared" si="8"/>
        <v>MAHATESBOLÍVAR</v>
      </c>
    </row>
    <row r="532" spans="1:13" ht="45">
      <c r="A532" s="2" t="s">
        <v>1572</v>
      </c>
      <c r="B532" s="2" t="s">
        <v>1604</v>
      </c>
      <c r="C532" s="2" t="s">
        <v>1605</v>
      </c>
      <c r="D532" s="2" t="s">
        <v>1575</v>
      </c>
      <c r="E532" s="2" t="s">
        <v>1606</v>
      </c>
      <c r="F532" s="2" t="s">
        <v>11</v>
      </c>
      <c r="G532" s="2" t="s">
        <v>1606</v>
      </c>
      <c r="H532" s="2" t="s">
        <v>1605</v>
      </c>
      <c r="J532" s="2" t="s">
        <v>2073</v>
      </c>
      <c r="K532" s="2" t="s">
        <v>2073</v>
      </c>
      <c r="L532" s="2" t="s">
        <v>2046</v>
      </c>
      <c r="M532" t="str">
        <f t="shared" si="8"/>
        <v>MAICAOLA GUAJIRA</v>
      </c>
    </row>
    <row r="533" spans="1:13" ht="45">
      <c r="A533" s="2" t="s">
        <v>1572</v>
      </c>
      <c r="B533" s="2" t="s">
        <v>1607</v>
      </c>
      <c r="C533" s="2" t="s">
        <v>1608</v>
      </c>
      <c r="D533" s="2" t="s">
        <v>1575</v>
      </c>
      <c r="E533" s="2" t="s">
        <v>1609</v>
      </c>
      <c r="F533" s="2" t="s">
        <v>11</v>
      </c>
      <c r="G533" s="2" t="s">
        <v>1609</v>
      </c>
      <c r="H533" s="2" t="s">
        <v>1608</v>
      </c>
      <c r="J533" s="2" t="s">
        <v>2964</v>
      </c>
      <c r="K533" s="2" t="s">
        <v>2964</v>
      </c>
      <c r="L533" s="2" t="s">
        <v>1299</v>
      </c>
      <c r="M533" t="str">
        <f t="shared" si="8"/>
        <v>MAJAGUALSUCRE</v>
      </c>
    </row>
    <row r="534" spans="1:13" ht="45">
      <c r="A534" s="2" t="s">
        <v>1572</v>
      </c>
      <c r="B534" s="2" t="s">
        <v>1610</v>
      </c>
      <c r="C534" s="2" t="s">
        <v>1611</v>
      </c>
      <c r="D534" s="2" t="s">
        <v>1575</v>
      </c>
      <c r="E534" s="2" t="s">
        <v>1612</v>
      </c>
      <c r="F534" s="2" t="s">
        <v>11</v>
      </c>
      <c r="G534" s="2" t="s">
        <v>1612</v>
      </c>
      <c r="H534" s="2" t="s">
        <v>1611</v>
      </c>
      <c r="J534" s="2" t="s">
        <v>2824</v>
      </c>
      <c r="K534" s="2" t="s">
        <v>2824</v>
      </c>
      <c r="L534" s="2" t="s">
        <v>2682</v>
      </c>
      <c r="M534" t="str">
        <f t="shared" si="8"/>
        <v>MÁLAGASANTANDER</v>
      </c>
    </row>
    <row r="535" spans="1:13" ht="45">
      <c r="A535" s="2" t="s">
        <v>1572</v>
      </c>
      <c r="B535" s="2" t="s">
        <v>1613</v>
      </c>
      <c r="C535" s="2" t="s">
        <v>1614</v>
      </c>
      <c r="D535" s="2" t="s">
        <v>1575</v>
      </c>
      <c r="E535" s="2" t="s">
        <v>1615</v>
      </c>
      <c r="F535" s="2" t="s">
        <v>11</v>
      </c>
      <c r="G535" s="2" t="s">
        <v>1615</v>
      </c>
      <c r="H535" s="2" t="s">
        <v>1614</v>
      </c>
      <c r="J535" s="2" t="s">
        <v>448</v>
      </c>
      <c r="K535" s="2" t="s">
        <v>448</v>
      </c>
      <c r="L535" s="2" t="s">
        <v>426</v>
      </c>
      <c r="M535" t="str">
        <f t="shared" si="8"/>
        <v>MALAMBOATLÁNTICO</v>
      </c>
    </row>
    <row r="536" spans="1:13" ht="45">
      <c r="A536" s="2" t="s">
        <v>1572</v>
      </c>
      <c r="B536" s="2" t="s">
        <v>1616</v>
      </c>
      <c r="C536" s="2" t="s">
        <v>1617</v>
      </c>
      <c r="D536" s="2" t="s">
        <v>1575</v>
      </c>
      <c r="E536" s="2" t="s">
        <v>1618</v>
      </c>
      <c r="F536" s="2" t="s">
        <v>11</v>
      </c>
      <c r="G536" s="2" t="s">
        <v>1618</v>
      </c>
      <c r="H536" s="2" t="s">
        <v>1617</v>
      </c>
      <c r="J536" s="2" t="s">
        <v>2373</v>
      </c>
      <c r="K536" s="2" t="s">
        <v>2373</v>
      </c>
      <c r="L536" s="2" t="s">
        <v>235</v>
      </c>
      <c r="M536" t="str">
        <f t="shared" si="8"/>
        <v>MALLAMANARIÑO</v>
      </c>
    </row>
    <row r="537" spans="1:13" ht="45">
      <c r="A537" s="2" t="s">
        <v>1572</v>
      </c>
      <c r="B537" s="2" t="s">
        <v>1619</v>
      </c>
      <c r="C537" s="2" t="s">
        <v>1620</v>
      </c>
      <c r="D537" s="2" t="s">
        <v>1575</v>
      </c>
      <c r="E537" s="2" t="s">
        <v>1621</v>
      </c>
      <c r="F537" s="2" t="s">
        <v>11</v>
      </c>
      <c r="G537" s="2" t="s">
        <v>1621</v>
      </c>
      <c r="H537" s="2" t="s">
        <v>1620</v>
      </c>
      <c r="J537" s="2" t="s">
        <v>451</v>
      </c>
      <c r="K537" s="2" t="s">
        <v>451</v>
      </c>
      <c r="L537" s="2" t="s">
        <v>426</v>
      </c>
      <c r="M537" t="str">
        <f t="shared" si="8"/>
        <v>MANATÍATLÁNTICO</v>
      </c>
    </row>
    <row r="538" spans="1:13" ht="45">
      <c r="A538" s="2" t="s">
        <v>1572</v>
      </c>
      <c r="B538" s="2" t="s">
        <v>1622</v>
      </c>
      <c r="C538" s="2" t="s">
        <v>1623</v>
      </c>
      <c r="D538" s="2" t="s">
        <v>1575</v>
      </c>
      <c r="E538" s="2" t="s">
        <v>1624</v>
      </c>
      <c r="F538" s="2" t="s">
        <v>11</v>
      </c>
      <c r="G538" s="2" t="s">
        <v>1624</v>
      </c>
      <c r="H538" s="2" t="s">
        <v>1623</v>
      </c>
      <c r="J538" s="2" t="s">
        <v>2076</v>
      </c>
      <c r="K538" s="2" t="s">
        <v>2076</v>
      </c>
      <c r="L538" s="2" t="s">
        <v>2046</v>
      </c>
      <c r="M538" t="str">
        <f t="shared" si="8"/>
        <v>MANAURELA GUAJIRA</v>
      </c>
    </row>
    <row r="539" spans="1:13" ht="45">
      <c r="A539" s="2" t="s">
        <v>1572</v>
      </c>
      <c r="B539" s="2" t="s">
        <v>1625</v>
      </c>
      <c r="C539" s="2" t="s">
        <v>1626</v>
      </c>
      <c r="D539" s="2" t="s">
        <v>1575</v>
      </c>
      <c r="E539" s="2" t="s">
        <v>1627</v>
      </c>
      <c r="F539" s="2" t="s">
        <v>11</v>
      </c>
      <c r="G539" s="2" t="s">
        <v>1627</v>
      </c>
      <c r="H539" s="2" t="s">
        <v>1626</v>
      </c>
      <c r="J539" s="2" t="s">
        <v>1364</v>
      </c>
      <c r="K539" s="2" t="s">
        <v>1364</v>
      </c>
      <c r="L539" s="2" t="s">
        <v>1318</v>
      </c>
      <c r="M539" t="str">
        <f t="shared" si="8"/>
        <v>MANAURE BALCÓN DEL CESARCESAR</v>
      </c>
    </row>
    <row r="540" spans="1:13" ht="45">
      <c r="A540" s="2" t="s">
        <v>1572</v>
      </c>
      <c r="B540" s="2" t="s">
        <v>1628</v>
      </c>
      <c r="C540" s="2" t="s">
        <v>1629</v>
      </c>
      <c r="D540" s="2" t="s">
        <v>1575</v>
      </c>
      <c r="E540" s="2" t="s">
        <v>1630</v>
      </c>
      <c r="F540" s="2" t="s">
        <v>11</v>
      </c>
      <c r="G540" s="2" t="s">
        <v>1630</v>
      </c>
      <c r="H540" s="2" t="s">
        <v>1629</v>
      </c>
      <c r="J540" s="2" t="s">
        <v>1155</v>
      </c>
      <c r="K540" s="2" t="s">
        <v>1155</v>
      </c>
      <c r="L540" s="2" t="s">
        <v>1139</v>
      </c>
      <c r="M540" t="str">
        <f t="shared" si="8"/>
        <v>MANÍCASANARE</v>
      </c>
    </row>
    <row r="541" spans="1:13" ht="45">
      <c r="A541" s="2" t="s">
        <v>1572</v>
      </c>
      <c r="B541" s="2" t="s">
        <v>1631</v>
      </c>
      <c r="C541" s="2" t="s">
        <v>1632</v>
      </c>
      <c r="D541" s="2" t="s">
        <v>1575</v>
      </c>
      <c r="E541" s="2" t="s">
        <v>1633</v>
      </c>
      <c r="F541" s="2" t="s">
        <v>11</v>
      </c>
      <c r="G541" s="2" t="s">
        <v>1633</v>
      </c>
      <c r="H541" s="2" t="s">
        <v>1632</v>
      </c>
      <c r="J541" s="2" t="s">
        <v>1009</v>
      </c>
      <c r="K541" s="2" t="s">
        <v>1009</v>
      </c>
      <c r="L541" s="2" t="s">
        <v>97</v>
      </c>
      <c r="M541" t="str">
        <f t="shared" si="8"/>
        <v>MANIZALESCALDAS</v>
      </c>
    </row>
    <row r="542" spans="1:13" ht="45">
      <c r="A542" s="2" t="s">
        <v>1572</v>
      </c>
      <c r="B542" s="2" t="s">
        <v>1634</v>
      </c>
      <c r="C542" s="2" t="s">
        <v>1635</v>
      </c>
      <c r="D542" s="2" t="s">
        <v>1575</v>
      </c>
      <c r="E542" s="2" t="s">
        <v>1636</v>
      </c>
      <c r="F542" s="2" t="s">
        <v>11</v>
      </c>
      <c r="G542" s="2" t="s">
        <v>1636</v>
      </c>
      <c r="H542" s="2" t="s">
        <v>1635</v>
      </c>
      <c r="J542" s="2" t="s">
        <v>1741</v>
      </c>
      <c r="K542" s="2" t="s">
        <v>1741</v>
      </c>
      <c r="L542" s="2" t="s">
        <v>1575</v>
      </c>
      <c r="M542" t="str">
        <f t="shared" si="8"/>
        <v>MANTACUNDINAMARCA</v>
      </c>
    </row>
    <row r="543" spans="1:13" ht="45">
      <c r="A543" s="2" t="s">
        <v>1572</v>
      </c>
      <c r="B543" s="2" t="s">
        <v>1637</v>
      </c>
      <c r="C543" s="2" t="s">
        <v>1638</v>
      </c>
      <c r="D543" s="2" t="s">
        <v>1575</v>
      </c>
      <c r="E543" s="2" t="s">
        <v>1639</v>
      </c>
      <c r="F543" s="2" t="s">
        <v>11</v>
      </c>
      <c r="G543" s="2" t="s">
        <v>1639</v>
      </c>
      <c r="H543" s="2" t="s">
        <v>1638</v>
      </c>
      <c r="J543" s="2" t="s">
        <v>1036</v>
      </c>
      <c r="K543" s="2" t="s">
        <v>1036</v>
      </c>
      <c r="L543" s="2" t="s">
        <v>97</v>
      </c>
      <c r="M543" t="str">
        <f t="shared" si="8"/>
        <v>MANZANARESCALDAS</v>
      </c>
    </row>
    <row r="544" spans="1:13" ht="45">
      <c r="A544" s="2" t="s">
        <v>1572</v>
      </c>
      <c r="B544" s="2" t="s">
        <v>1640</v>
      </c>
      <c r="C544" s="2" t="s">
        <v>1641</v>
      </c>
      <c r="D544" s="2" t="s">
        <v>1575</v>
      </c>
      <c r="E544" s="2" t="s">
        <v>1642</v>
      </c>
      <c r="F544" s="2" t="s">
        <v>11</v>
      </c>
      <c r="G544" s="2" t="s">
        <v>1642</v>
      </c>
      <c r="H544" s="2" t="s">
        <v>1641</v>
      </c>
      <c r="J544" s="2" t="s">
        <v>2219</v>
      </c>
      <c r="K544" s="2" t="s">
        <v>2219</v>
      </c>
      <c r="L544" s="2" t="s">
        <v>2181</v>
      </c>
      <c r="M544" t="str">
        <f t="shared" si="8"/>
        <v>MAPIRIPÁNMETA</v>
      </c>
    </row>
    <row r="545" spans="1:13" ht="45">
      <c r="A545" s="2" t="s">
        <v>1572</v>
      </c>
      <c r="B545" s="2" t="s">
        <v>1643</v>
      </c>
      <c r="C545" s="2" t="s">
        <v>1644</v>
      </c>
      <c r="D545" s="2" t="s">
        <v>1575</v>
      </c>
      <c r="E545" s="2" t="s">
        <v>1645</v>
      </c>
      <c r="F545" s="2" t="s">
        <v>11</v>
      </c>
      <c r="G545" s="2" t="s">
        <v>1645</v>
      </c>
      <c r="H545" s="2" t="s">
        <v>1644</v>
      </c>
      <c r="J545" s="2" t="s">
        <v>556</v>
      </c>
      <c r="K545" s="2" t="s">
        <v>556</v>
      </c>
      <c r="L545" s="2" t="s">
        <v>501</v>
      </c>
      <c r="M545" t="str">
        <f t="shared" si="8"/>
        <v>MARGARITABOLÍVAR</v>
      </c>
    </row>
    <row r="546" spans="1:13" ht="45">
      <c r="A546" s="2" t="s">
        <v>1572</v>
      </c>
      <c r="B546" s="2" t="s">
        <v>1646</v>
      </c>
      <c r="C546" s="2" t="s">
        <v>1647</v>
      </c>
      <c r="D546" s="2" t="s">
        <v>1575</v>
      </c>
      <c r="E546" s="2" t="s">
        <v>544</v>
      </c>
      <c r="F546" s="2" t="s">
        <v>11</v>
      </c>
      <c r="G546" s="2" t="s">
        <v>544</v>
      </c>
      <c r="H546" s="2" t="s">
        <v>1647</v>
      </c>
      <c r="J546" s="2" t="s">
        <v>559</v>
      </c>
      <c r="K546" s="2" t="s">
        <v>559</v>
      </c>
      <c r="L546" s="2" t="s">
        <v>501</v>
      </c>
      <c r="M546" t="str">
        <f t="shared" si="8"/>
        <v>MARÍA LA BAJABOLÍVAR</v>
      </c>
    </row>
    <row r="547" spans="1:13" ht="45">
      <c r="A547" s="2" t="s">
        <v>1572</v>
      </c>
      <c r="B547" s="2" t="s">
        <v>1648</v>
      </c>
      <c r="C547" s="2" t="s">
        <v>1649</v>
      </c>
      <c r="D547" s="2" t="s">
        <v>1575</v>
      </c>
      <c r="E547" s="2" t="s">
        <v>1650</v>
      </c>
      <c r="F547" s="2" t="s">
        <v>11</v>
      </c>
      <c r="G547" s="2" t="s">
        <v>1650</v>
      </c>
      <c r="H547" s="2" t="s">
        <v>1649</v>
      </c>
      <c r="J547" s="2" t="s">
        <v>223</v>
      </c>
      <c r="K547" s="2" t="s">
        <v>223</v>
      </c>
      <c r="L547" s="2" t="s">
        <v>18</v>
      </c>
      <c r="M547" t="str">
        <f t="shared" si="8"/>
        <v>MARINILLAANTIOQUIA</v>
      </c>
    </row>
    <row r="548" spans="1:13" ht="45">
      <c r="A548" s="2" t="s">
        <v>1572</v>
      </c>
      <c r="B548" s="2" t="s">
        <v>1651</v>
      </c>
      <c r="C548" s="2" t="s">
        <v>1652</v>
      </c>
      <c r="D548" s="2" t="s">
        <v>1575</v>
      </c>
      <c r="E548" s="2" t="s">
        <v>1653</v>
      </c>
      <c r="F548" s="2" t="s">
        <v>11</v>
      </c>
      <c r="G548" s="2" t="s">
        <v>1653</v>
      </c>
      <c r="H548" s="2" t="s">
        <v>1652</v>
      </c>
      <c r="J548" s="2" t="s">
        <v>795</v>
      </c>
      <c r="K548" s="2" t="s">
        <v>795</v>
      </c>
      <c r="L548" s="2" t="s">
        <v>642</v>
      </c>
      <c r="M548" t="str">
        <f t="shared" si="8"/>
        <v>MARIPÍBOYACÁ</v>
      </c>
    </row>
    <row r="549" spans="1:13" ht="45">
      <c r="A549" s="2" t="s">
        <v>1572</v>
      </c>
      <c r="B549" s="2" t="s">
        <v>1654</v>
      </c>
      <c r="C549" s="2" t="s">
        <v>1655</v>
      </c>
      <c r="D549" s="2" t="s">
        <v>1575</v>
      </c>
      <c r="E549" s="2" t="s">
        <v>1656</v>
      </c>
      <c r="F549" s="2" t="s">
        <v>11</v>
      </c>
      <c r="G549" s="2" t="s">
        <v>1656</v>
      </c>
      <c r="H549" s="2" t="s">
        <v>1655</v>
      </c>
      <c r="J549" s="2" t="s">
        <v>1039</v>
      </c>
      <c r="K549" s="2" t="s">
        <v>1039</v>
      </c>
      <c r="L549" s="2" t="s">
        <v>97</v>
      </c>
      <c r="M549" t="str">
        <f t="shared" si="8"/>
        <v>MARMATOCALDAS</v>
      </c>
    </row>
    <row r="550" spans="1:13" ht="45">
      <c r="A550" s="2" t="s">
        <v>1572</v>
      </c>
      <c r="B550" s="2" t="s">
        <v>1657</v>
      </c>
      <c r="C550" s="2" t="s">
        <v>1658</v>
      </c>
      <c r="D550" s="2" t="s">
        <v>1575</v>
      </c>
      <c r="E550" s="2" t="s">
        <v>1659</v>
      </c>
      <c r="F550" s="2" t="s">
        <v>11</v>
      </c>
      <c r="G550" s="2" t="s">
        <v>1659</v>
      </c>
      <c r="H550" s="2" t="s">
        <v>1658</v>
      </c>
      <c r="J550" s="2" t="s">
        <v>1042</v>
      </c>
      <c r="K550" s="2" t="s">
        <v>1042</v>
      </c>
      <c r="L550" s="2" t="s">
        <v>97</v>
      </c>
      <c r="M550" t="str">
        <f t="shared" si="8"/>
        <v>MARQUETALIACALDAS</v>
      </c>
    </row>
    <row r="551" spans="1:13" ht="45">
      <c r="A551" s="2" t="s">
        <v>1572</v>
      </c>
      <c r="B551" s="2" t="s">
        <v>1660</v>
      </c>
      <c r="C551" s="2" t="s">
        <v>1661</v>
      </c>
      <c r="D551" s="2" t="s">
        <v>1575</v>
      </c>
      <c r="E551" s="2" t="s">
        <v>1662</v>
      </c>
      <c r="F551" s="2" t="s">
        <v>11</v>
      </c>
      <c r="G551" s="2" t="s">
        <v>1662</v>
      </c>
      <c r="H551" s="2" t="s">
        <v>1661</v>
      </c>
      <c r="J551" s="2" t="s">
        <v>2663</v>
      </c>
      <c r="K551" s="2" t="s">
        <v>2663</v>
      </c>
      <c r="L551" s="2" t="s">
        <v>1066</v>
      </c>
      <c r="M551" t="str">
        <f t="shared" si="8"/>
        <v>MARSELLARISARALDA</v>
      </c>
    </row>
    <row r="552" spans="1:13" ht="45">
      <c r="A552" s="2" t="s">
        <v>1572</v>
      </c>
      <c r="B552" s="2" t="s">
        <v>1663</v>
      </c>
      <c r="C552" s="2" t="s">
        <v>1664</v>
      </c>
      <c r="D552" s="2" t="s">
        <v>1575</v>
      </c>
      <c r="E552" s="2" t="s">
        <v>1665</v>
      </c>
      <c r="F552" s="2" t="s">
        <v>11</v>
      </c>
      <c r="G552" s="2" t="s">
        <v>1665</v>
      </c>
      <c r="H552" s="2" t="s">
        <v>1664</v>
      </c>
      <c r="J552" s="2" t="s">
        <v>1045</v>
      </c>
      <c r="K552" s="2" t="s">
        <v>1045</v>
      </c>
      <c r="L552" s="2" t="s">
        <v>97</v>
      </c>
      <c r="M552" t="str">
        <f t="shared" si="8"/>
        <v>MARULANDACALDAS</v>
      </c>
    </row>
    <row r="553" spans="1:13" ht="45">
      <c r="A553" s="2" t="s">
        <v>1572</v>
      </c>
      <c r="B553" s="2" t="s">
        <v>1666</v>
      </c>
      <c r="C553" s="2" t="s">
        <v>1667</v>
      </c>
      <c r="D553" s="2" t="s">
        <v>1575</v>
      </c>
      <c r="E553" s="2" t="s">
        <v>1668</v>
      </c>
      <c r="F553" s="2" t="s">
        <v>11</v>
      </c>
      <c r="G553" s="2" t="s">
        <v>1668</v>
      </c>
      <c r="H553" s="2" t="s">
        <v>1667</v>
      </c>
      <c r="J553" s="2" t="s">
        <v>2827</v>
      </c>
      <c r="K553" s="2" t="s">
        <v>2827</v>
      </c>
      <c r="L553" s="2" t="s">
        <v>2682</v>
      </c>
      <c r="M553" t="str">
        <f t="shared" si="8"/>
        <v>MATANZASANTANDER</v>
      </c>
    </row>
    <row r="554" spans="1:13" ht="45">
      <c r="A554" s="2" t="s">
        <v>1572</v>
      </c>
      <c r="B554" s="2" t="s">
        <v>1669</v>
      </c>
      <c r="C554" s="2" t="s">
        <v>1670</v>
      </c>
      <c r="D554" s="2" t="s">
        <v>1575</v>
      </c>
      <c r="E554" s="2" t="s">
        <v>1671</v>
      </c>
      <c r="F554" s="2" t="s">
        <v>11</v>
      </c>
      <c r="G554" s="2" t="s">
        <v>1671</v>
      </c>
      <c r="H554" s="2" t="s">
        <v>1670</v>
      </c>
      <c r="J554" s="2" t="s">
        <v>19</v>
      </c>
      <c r="K554" s="2" t="s">
        <v>19</v>
      </c>
      <c r="L554" s="2" t="s">
        <v>18</v>
      </c>
      <c r="M554" t="str">
        <f t="shared" si="8"/>
        <v>MEDELLÍNANTIOQUIA</v>
      </c>
    </row>
    <row r="555" spans="1:13" ht="45">
      <c r="A555" s="2" t="s">
        <v>1572</v>
      </c>
      <c r="B555" s="2" t="s">
        <v>1672</v>
      </c>
      <c r="C555" s="2" t="s">
        <v>1673</v>
      </c>
      <c r="D555" s="2" t="s">
        <v>1575</v>
      </c>
      <c r="E555" s="2" t="s">
        <v>1674</v>
      </c>
      <c r="F555" s="2" t="s">
        <v>11</v>
      </c>
      <c r="G555" s="2" t="s">
        <v>1674</v>
      </c>
      <c r="H555" s="2" t="s">
        <v>1673</v>
      </c>
      <c r="J555" s="2" t="s">
        <v>1744</v>
      </c>
      <c r="K555" s="2" t="s">
        <v>1744</v>
      </c>
      <c r="L555" s="2" t="s">
        <v>1575</v>
      </c>
      <c r="M555" t="str">
        <f t="shared" si="8"/>
        <v>MEDINACUNDINAMARCA</v>
      </c>
    </row>
    <row r="556" spans="1:13" ht="45">
      <c r="A556" s="2" t="s">
        <v>1572</v>
      </c>
      <c r="B556" s="2" t="s">
        <v>1675</v>
      </c>
      <c r="C556" s="2" t="s">
        <v>1676</v>
      </c>
      <c r="D556" s="2" t="s">
        <v>1575</v>
      </c>
      <c r="E556" s="2" t="s">
        <v>1677</v>
      </c>
      <c r="F556" s="2" t="s">
        <v>11</v>
      </c>
      <c r="G556" s="2" t="s">
        <v>1677</v>
      </c>
      <c r="H556" s="2" t="s">
        <v>1676</v>
      </c>
      <c r="J556" s="2" t="s">
        <v>1447</v>
      </c>
      <c r="K556" s="2" t="s">
        <v>1447</v>
      </c>
      <c r="L556" s="2" t="s">
        <v>1395</v>
      </c>
      <c r="M556" t="str">
        <f t="shared" si="8"/>
        <v>MEDIO ATRATOCHOCÓ</v>
      </c>
    </row>
    <row r="557" spans="1:13" ht="45">
      <c r="A557" s="2" t="s">
        <v>1572</v>
      </c>
      <c r="B557" s="2" t="s">
        <v>1678</v>
      </c>
      <c r="C557" s="2" t="s">
        <v>1679</v>
      </c>
      <c r="D557" s="2" t="s">
        <v>1575</v>
      </c>
      <c r="E557" s="2" t="s">
        <v>1680</v>
      </c>
      <c r="F557" s="2" t="s">
        <v>11</v>
      </c>
      <c r="G557" s="2" t="s">
        <v>1680</v>
      </c>
      <c r="H557" s="2" t="s">
        <v>1679</v>
      </c>
      <c r="J557" s="2" t="s">
        <v>1450</v>
      </c>
      <c r="K557" s="2" t="s">
        <v>1450</v>
      </c>
      <c r="L557" s="2" t="s">
        <v>1395</v>
      </c>
      <c r="M557" t="str">
        <f t="shared" si="8"/>
        <v>MEDIO BAUDÓCHOCÓ</v>
      </c>
    </row>
    <row r="558" spans="1:13" ht="45">
      <c r="A558" s="2" t="s">
        <v>1572</v>
      </c>
      <c r="B558" s="2" t="s">
        <v>1681</v>
      </c>
      <c r="C558" s="2" t="s">
        <v>1682</v>
      </c>
      <c r="D558" s="2" t="s">
        <v>1575</v>
      </c>
      <c r="E558" s="2" t="s">
        <v>1683</v>
      </c>
      <c r="F558" s="2" t="s">
        <v>11</v>
      </c>
      <c r="G558" s="2" t="s">
        <v>1683</v>
      </c>
      <c r="H558" s="2" t="s">
        <v>1682</v>
      </c>
      <c r="J558" s="2" t="s">
        <v>1453</v>
      </c>
      <c r="K558" s="2" t="s">
        <v>1453</v>
      </c>
      <c r="L558" s="2" t="s">
        <v>1395</v>
      </c>
      <c r="M558" t="str">
        <f t="shared" si="8"/>
        <v>MEDIO SAN JUANCHOCÓ</v>
      </c>
    </row>
    <row r="559" spans="1:13" ht="45">
      <c r="A559" s="2" t="s">
        <v>1572</v>
      </c>
      <c r="B559" s="2" t="s">
        <v>1684</v>
      </c>
      <c r="C559" s="2" t="s">
        <v>1685</v>
      </c>
      <c r="D559" s="2" t="s">
        <v>1575</v>
      </c>
      <c r="E559" s="2" t="s">
        <v>175</v>
      </c>
      <c r="F559" s="2" t="s">
        <v>11</v>
      </c>
      <c r="G559" s="2" t="s">
        <v>175</v>
      </c>
      <c r="H559" s="2" t="s">
        <v>1685</v>
      </c>
      <c r="J559" s="2" t="s">
        <v>3085</v>
      </c>
      <c r="K559" s="2" t="s">
        <v>3085</v>
      </c>
      <c r="L559" s="2" t="s">
        <v>3006</v>
      </c>
      <c r="M559" t="str">
        <f t="shared" si="8"/>
        <v>MELGARTOLIMA</v>
      </c>
    </row>
    <row r="560" spans="1:13" ht="45">
      <c r="A560" s="2" t="s">
        <v>1572</v>
      </c>
      <c r="B560" s="2" t="s">
        <v>1686</v>
      </c>
      <c r="C560" s="2" t="s">
        <v>1687</v>
      </c>
      <c r="D560" s="2" t="s">
        <v>1575</v>
      </c>
      <c r="E560" s="2" t="s">
        <v>1688</v>
      </c>
      <c r="F560" s="2" t="s">
        <v>11</v>
      </c>
      <c r="G560" s="2" t="s">
        <v>1688</v>
      </c>
      <c r="H560" s="2" t="s">
        <v>1687</v>
      </c>
      <c r="J560" s="2" t="s">
        <v>1251</v>
      </c>
      <c r="K560" s="2" t="s">
        <v>1251</v>
      </c>
      <c r="L560" s="2" t="s">
        <v>1196</v>
      </c>
      <c r="M560" t="str">
        <f t="shared" si="8"/>
        <v>MERCADERESCAUCA</v>
      </c>
    </row>
    <row r="561" spans="1:13" ht="45">
      <c r="A561" s="2" t="s">
        <v>1572</v>
      </c>
      <c r="B561" s="2" t="s">
        <v>1689</v>
      </c>
      <c r="C561" s="2" t="s">
        <v>1690</v>
      </c>
      <c r="D561" s="2" t="s">
        <v>1575</v>
      </c>
      <c r="E561" s="2" t="s">
        <v>1691</v>
      </c>
      <c r="F561" s="2" t="s">
        <v>11</v>
      </c>
      <c r="G561" s="2" t="s">
        <v>1691</v>
      </c>
      <c r="H561" s="2" t="s">
        <v>1690</v>
      </c>
      <c r="J561" s="2" t="s">
        <v>2222</v>
      </c>
      <c r="K561" s="2" t="s">
        <v>2222</v>
      </c>
      <c r="L561" s="2" t="s">
        <v>2181</v>
      </c>
      <c r="M561" t="str">
        <f t="shared" si="8"/>
        <v>MESETASMETA</v>
      </c>
    </row>
    <row r="562" spans="1:13" ht="45">
      <c r="A562" s="2" t="s">
        <v>1572</v>
      </c>
      <c r="B562" s="2" t="s">
        <v>1692</v>
      </c>
      <c r="C562" s="2" t="s">
        <v>1693</v>
      </c>
      <c r="D562" s="2" t="s">
        <v>1575</v>
      </c>
      <c r="E562" s="2" t="s">
        <v>1694</v>
      </c>
      <c r="F562" s="2" t="s">
        <v>11</v>
      </c>
      <c r="G562" s="2" t="s">
        <v>1694</v>
      </c>
      <c r="H562" s="2" t="s">
        <v>1693</v>
      </c>
      <c r="J562" s="2" t="s">
        <v>1116</v>
      </c>
      <c r="K562" s="2" t="s">
        <v>1116</v>
      </c>
      <c r="L562" s="2" t="s">
        <v>1091</v>
      </c>
      <c r="M562" t="str">
        <f t="shared" si="8"/>
        <v>MILÁNCAQUETÁ</v>
      </c>
    </row>
    <row r="563" spans="1:13" ht="45">
      <c r="A563" s="2" t="s">
        <v>1572</v>
      </c>
      <c r="B563" s="2" t="s">
        <v>1695</v>
      </c>
      <c r="C563" s="2" t="s">
        <v>1696</v>
      </c>
      <c r="D563" s="2" t="s">
        <v>1575</v>
      </c>
      <c r="E563" s="2" t="s">
        <v>1697</v>
      </c>
      <c r="F563" s="2" t="s">
        <v>11</v>
      </c>
      <c r="G563" s="2" t="s">
        <v>1697</v>
      </c>
      <c r="H563" s="2" t="s">
        <v>1696</v>
      </c>
      <c r="J563" s="2" t="s">
        <v>798</v>
      </c>
      <c r="K563" s="2" t="s">
        <v>798</v>
      </c>
      <c r="L563" s="2" t="s">
        <v>642</v>
      </c>
      <c r="M563" t="str">
        <f t="shared" si="8"/>
        <v>MIRAFLORESBOYACÁ</v>
      </c>
    </row>
    <row r="564" spans="1:13" ht="45">
      <c r="A564" s="2" t="s">
        <v>1572</v>
      </c>
      <c r="B564" s="2" t="s">
        <v>1698</v>
      </c>
      <c r="C564" s="2" t="s">
        <v>1699</v>
      </c>
      <c r="D564" s="2" t="s">
        <v>1575</v>
      </c>
      <c r="E564" s="2" t="s">
        <v>1700</v>
      </c>
      <c r="F564" s="2" t="s">
        <v>11</v>
      </c>
      <c r="G564" s="2" t="s">
        <v>1700</v>
      </c>
      <c r="H564" s="2" t="s">
        <v>1699</v>
      </c>
      <c r="J564" s="2" t="s">
        <v>798</v>
      </c>
      <c r="K564" s="2" t="s">
        <v>798</v>
      </c>
      <c r="L564" s="2" t="s">
        <v>1924</v>
      </c>
      <c r="M564" t="str">
        <f t="shared" si="8"/>
        <v>MIRAFLORESGUAVIARE</v>
      </c>
    </row>
    <row r="565" spans="1:13" ht="45">
      <c r="A565" s="2" t="s">
        <v>1572</v>
      </c>
      <c r="B565" s="2" t="s">
        <v>1701</v>
      </c>
      <c r="C565" s="2" t="s">
        <v>1702</v>
      </c>
      <c r="D565" s="2" t="s">
        <v>1575</v>
      </c>
      <c r="E565" s="2" t="s">
        <v>1703</v>
      </c>
      <c r="F565" s="2" t="s">
        <v>11</v>
      </c>
      <c r="G565" s="2" t="s">
        <v>1703</v>
      </c>
      <c r="H565" s="2" t="s">
        <v>1702</v>
      </c>
      <c r="J565" s="2" t="s">
        <v>1254</v>
      </c>
      <c r="K565" s="2" t="s">
        <v>1254</v>
      </c>
      <c r="L565" s="2" t="s">
        <v>1196</v>
      </c>
      <c r="M565" t="str">
        <f t="shared" si="8"/>
        <v>MIRANDACAUCA</v>
      </c>
    </row>
    <row r="566" spans="1:13" ht="45">
      <c r="A566" s="2" t="s">
        <v>1572</v>
      </c>
      <c r="B566" s="2" t="s">
        <v>1704</v>
      </c>
      <c r="C566" s="2" t="s">
        <v>1705</v>
      </c>
      <c r="D566" s="2" t="s">
        <v>1575</v>
      </c>
      <c r="E566" s="2" t="s">
        <v>1706</v>
      </c>
      <c r="F566" s="2" t="s">
        <v>11</v>
      </c>
      <c r="G566" s="2" t="s">
        <v>1706</v>
      </c>
      <c r="H566" s="2" t="s">
        <v>1705</v>
      </c>
      <c r="J566" s="2" t="s">
        <v>2666</v>
      </c>
      <c r="K566" s="2" t="s">
        <v>2666</v>
      </c>
      <c r="L566" s="2" t="s">
        <v>1066</v>
      </c>
      <c r="M566" t="str">
        <f t="shared" si="8"/>
        <v>MISTRATÓRISARALDA</v>
      </c>
    </row>
    <row r="567" spans="1:13" ht="45">
      <c r="A567" s="2" t="s">
        <v>1572</v>
      </c>
      <c r="B567" s="2" t="s">
        <v>1707</v>
      </c>
      <c r="C567" s="2" t="s">
        <v>1708</v>
      </c>
      <c r="D567" s="2" t="s">
        <v>1575</v>
      </c>
      <c r="E567" s="2" t="s">
        <v>1709</v>
      </c>
      <c r="F567" s="2" t="s">
        <v>11</v>
      </c>
      <c r="G567" s="2" t="s">
        <v>1709</v>
      </c>
      <c r="H567" s="2" t="s">
        <v>1708</v>
      </c>
      <c r="J567" s="2" t="s">
        <v>3268</v>
      </c>
      <c r="K567" s="2" t="s">
        <v>3268</v>
      </c>
      <c r="L567" s="2" t="s">
        <v>3267</v>
      </c>
      <c r="M567" t="str">
        <f t="shared" si="8"/>
        <v>MITÚVAUPÉS</v>
      </c>
    </row>
    <row r="568" spans="1:13" ht="45">
      <c r="A568" s="2" t="s">
        <v>1572</v>
      </c>
      <c r="B568" s="2" t="s">
        <v>1710</v>
      </c>
      <c r="C568" s="2" t="s">
        <v>1711</v>
      </c>
      <c r="D568" s="2" t="s">
        <v>1575</v>
      </c>
      <c r="E568" s="2" t="s">
        <v>1712</v>
      </c>
      <c r="F568" s="2" t="s">
        <v>11</v>
      </c>
      <c r="G568" s="2" t="s">
        <v>1712</v>
      </c>
      <c r="H568" s="2" t="s">
        <v>1711</v>
      </c>
      <c r="J568" s="2" t="s">
        <v>2569</v>
      </c>
      <c r="K568" s="2" t="s">
        <v>2569</v>
      </c>
      <c r="L568" s="2" t="s">
        <v>2568</v>
      </c>
      <c r="M568" t="str">
        <f t="shared" si="8"/>
        <v>MOCOAPUTUMAYO</v>
      </c>
    </row>
    <row r="569" spans="1:13" ht="45">
      <c r="A569" s="2" t="s">
        <v>1572</v>
      </c>
      <c r="B569" s="2" t="s">
        <v>1713</v>
      </c>
      <c r="C569" s="2" t="s">
        <v>1714</v>
      </c>
      <c r="D569" s="2" t="s">
        <v>1575</v>
      </c>
      <c r="E569" s="2" t="s">
        <v>1715</v>
      </c>
      <c r="F569" s="2" t="s">
        <v>11</v>
      </c>
      <c r="G569" s="2" t="s">
        <v>1715</v>
      </c>
      <c r="H569" s="2" t="s">
        <v>1714</v>
      </c>
      <c r="J569" s="2" t="s">
        <v>2830</v>
      </c>
      <c r="K569" s="2" t="s">
        <v>2830</v>
      </c>
      <c r="L569" s="2" t="s">
        <v>2682</v>
      </c>
      <c r="M569" t="str">
        <f t="shared" si="8"/>
        <v>MOGOTESSANTANDER</v>
      </c>
    </row>
    <row r="570" spans="1:13" ht="45">
      <c r="A570" s="2" t="s">
        <v>1572</v>
      </c>
      <c r="B570" s="2" t="s">
        <v>1716</v>
      </c>
      <c r="C570" s="2" t="s">
        <v>1717</v>
      </c>
      <c r="D570" s="2" t="s">
        <v>1575</v>
      </c>
      <c r="E570" s="2" t="s">
        <v>1718</v>
      </c>
      <c r="F570" s="2" t="s">
        <v>11</v>
      </c>
      <c r="G570" s="2" t="s">
        <v>1718</v>
      </c>
      <c r="H570" s="2" t="s">
        <v>1717</v>
      </c>
      <c r="J570" s="2" t="s">
        <v>2833</v>
      </c>
      <c r="K570" s="2" t="s">
        <v>2833</v>
      </c>
      <c r="L570" s="2" t="s">
        <v>2682</v>
      </c>
      <c r="M570" t="str">
        <f t="shared" si="8"/>
        <v>MOLAGAVITASANTANDER</v>
      </c>
    </row>
    <row r="571" spans="1:13" ht="45">
      <c r="A571" s="2" t="s">
        <v>1572</v>
      </c>
      <c r="B571" s="2" t="s">
        <v>1719</v>
      </c>
      <c r="C571" s="2" t="s">
        <v>1720</v>
      </c>
      <c r="D571" s="2" t="s">
        <v>1575</v>
      </c>
      <c r="E571" s="2" t="s">
        <v>1721</v>
      </c>
      <c r="F571" s="2" t="s">
        <v>11</v>
      </c>
      <c r="G571" s="2" t="s">
        <v>1721</v>
      </c>
      <c r="H571" s="2" t="s">
        <v>1720</v>
      </c>
      <c r="J571" s="2" t="s">
        <v>1521</v>
      </c>
      <c r="K571" s="2" t="s">
        <v>1521</v>
      </c>
      <c r="L571" s="2" t="s">
        <v>532</v>
      </c>
      <c r="M571" t="str">
        <f t="shared" si="8"/>
        <v>MOMILCÓRDOBA</v>
      </c>
    </row>
    <row r="572" spans="1:13" ht="45">
      <c r="A572" s="2" t="s">
        <v>1572</v>
      </c>
      <c r="B572" s="2" t="s">
        <v>1722</v>
      </c>
      <c r="C572" s="2" t="s">
        <v>1723</v>
      </c>
      <c r="D572" s="2" t="s">
        <v>1575</v>
      </c>
      <c r="E572" s="2" t="s">
        <v>1724</v>
      </c>
      <c r="F572" s="2" t="s">
        <v>11</v>
      </c>
      <c r="G572" s="2" t="s">
        <v>1724</v>
      </c>
      <c r="H572" s="2" t="s">
        <v>1723</v>
      </c>
      <c r="J572" s="2" t="s">
        <v>565</v>
      </c>
      <c r="K572" s="2" t="s">
        <v>565</v>
      </c>
      <c r="L572" s="2" t="s">
        <v>501</v>
      </c>
      <c r="M572" t="str">
        <f t="shared" si="8"/>
        <v>MOMPÓSBOLÍVAR</v>
      </c>
    </row>
    <row r="573" spans="1:13" ht="45">
      <c r="A573" s="2" t="s">
        <v>1572</v>
      </c>
      <c r="B573" s="2" t="s">
        <v>1725</v>
      </c>
      <c r="C573" s="2" t="s">
        <v>1726</v>
      </c>
      <c r="D573" s="2" t="s">
        <v>1575</v>
      </c>
      <c r="E573" s="2" t="s">
        <v>1727</v>
      </c>
      <c r="F573" s="2" t="s">
        <v>11</v>
      </c>
      <c r="G573" s="2" t="s">
        <v>1727</v>
      </c>
      <c r="H573" s="2" t="s">
        <v>1726</v>
      </c>
      <c r="J573" s="2" t="s">
        <v>801</v>
      </c>
      <c r="K573" s="2" t="s">
        <v>801</v>
      </c>
      <c r="L573" s="2" t="s">
        <v>642</v>
      </c>
      <c r="M573" t="str">
        <f t="shared" si="8"/>
        <v>MONGUABOYACÁ</v>
      </c>
    </row>
    <row r="574" spans="1:13" ht="45">
      <c r="A574" s="2" t="s">
        <v>1572</v>
      </c>
      <c r="B574" s="2" t="s">
        <v>1728</v>
      </c>
      <c r="C574" s="2" t="s">
        <v>1729</v>
      </c>
      <c r="D574" s="2" t="s">
        <v>1575</v>
      </c>
      <c r="E574" s="2" t="s">
        <v>1245</v>
      </c>
      <c r="F574" s="2" t="s">
        <v>11</v>
      </c>
      <c r="G574" s="2" t="s">
        <v>1245</v>
      </c>
      <c r="H574" s="2" t="s">
        <v>1729</v>
      </c>
      <c r="J574" s="2" t="s">
        <v>804</v>
      </c>
      <c r="K574" s="2" t="s">
        <v>804</v>
      </c>
      <c r="L574" s="2" t="s">
        <v>642</v>
      </c>
      <c r="M574" t="str">
        <f t="shared" si="8"/>
        <v>MONGUÍBOYACÁ</v>
      </c>
    </row>
    <row r="575" spans="1:13" ht="45">
      <c r="A575" s="2" t="s">
        <v>1572</v>
      </c>
      <c r="B575" s="2" t="s">
        <v>1730</v>
      </c>
      <c r="C575" s="2" t="s">
        <v>1731</v>
      </c>
      <c r="D575" s="2" t="s">
        <v>1575</v>
      </c>
      <c r="E575" s="2" t="s">
        <v>1732</v>
      </c>
      <c r="F575" s="2" t="s">
        <v>11</v>
      </c>
      <c r="G575" s="2" t="s">
        <v>1732</v>
      </c>
      <c r="H575" s="2" t="s">
        <v>1731</v>
      </c>
      <c r="J575" s="2" t="s">
        <v>807</v>
      </c>
      <c r="K575" s="2" t="s">
        <v>807</v>
      </c>
      <c r="L575" s="2" t="s">
        <v>642</v>
      </c>
      <c r="M575" t="str">
        <f t="shared" si="8"/>
        <v>MONIQUIRÁBOYACÁ</v>
      </c>
    </row>
    <row r="576" spans="1:13" ht="45">
      <c r="A576" s="2" t="s">
        <v>1572</v>
      </c>
      <c r="B576" s="2" t="s">
        <v>1733</v>
      </c>
      <c r="C576" s="2" t="s">
        <v>1734</v>
      </c>
      <c r="D576" s="2" t="s">
        <v>1575</v>
      </c>
      <c r="E576" s="2" t="s">
        <v>1735</v>
      </c>
      <c r="F576" s="2" t="s">
        <v>11</v>
      </c>
      <c r="G576" s="2" t="s">
        <v>1735</v>
      </c>
      <c r="H576" s="2" t="s">
        <v>1734</v>
      </c>
      <c r="J576" s="2" t="s">
        <v>226</v>
      </c>
      <c r="K576" s="2" t="s">
        <v>226</v>
      </c>
      <c r="L576" s="2" t="s">
        <v>18</v>
      </c>
      <c r="M576" t="str">
        <f t="shared" si="8"/>
        <v>MONTEBELLOANTIOQUIA</v>
      </c>
    </row>
    <row r="577" spans="1:13" ht="45">
      <c r="A577" s="2" t="s">
        <v>1572</v>
      </c>
      <c r="B577" s="2" t="s">
        <v>1736</v>
      </c>
      <c r="C577" s="2" t="s">
        <v>1737</v>
      </c>
      <c r="D577" s="2" t="s">
        <v>1575</v>
      </c>
      <c r="E577" s="2" t="s">
        <v>1738</v>
      </c>
      <c r="F577" s="2" t="s">
        <v>11</v>
      </c>
      <c r="G577" s="2" t="s">
        <v>1738</v>
      </c>
      <c r="H577" s="2" t="s">
        <v>1737</v>
      </c>
      <c r="J577" s="2" t="s">
        <v>562</v>
      </c>
      <c r="K577" s="2" t="s">
        <v>562</v>
      </c>
      <c r="L577" s="2" t="s">
        <v>501</v>
      </c>
      <c r="M577" t="str">
        <f t="shared" si="8"/>
        <v>MONTECRISTOBOLÍVAR</v>
      </c>
    </row>
    <row r="578" spans="1:13" ht="45">
      <c r="A578" s="2" t="s">
        <v>1572</v>
      </c>
      <c r="B578" s="2" t="s">
        <v>1739</v>
      </c>
      <c r="C578" s="2" t="s">
        <v>1740</v>
      </c>
      <c r="D578" s="2" t="s">
        <v>1575</v>
      </c>
      <c r="E578" s="2" t="s">
        <v>1741</v>
      </c>
      <c r="F578" s="2" t="s">
        <v>11</v>
      </c>
      <c r="G578" s="2" t="s">
        <v>1741</v>
      </c>
      <c r="H578" s="2" t="s">
        <v>1740</v>
      </c>
      <c r="J578" s="2" t="s">
        <v>1524</v>
      </c>
      <c r="K578" s="2" t="s">
        <v>1524</v>
      </c>
      <c r="L578" s="2" t="s">
        <v>532</v>
      </c>
      <c r="M578" t="str">
        <f t="shared" si="8"/>
        <v>MONTELÍBANOCÓRDOBA</v>
      </c>
    </row>
    <row r="579" spans="1:13" ht="45">
      <c r="A579" s="2" t="s">
        <v>1572</v>
      </c>
      <c r="B579" s="2" t="s">
        <v>1742</v>
      </c>
      <c r="C579" s="2" t="s">
        <v>1743</v>
      </c>
      <c r="D579" s="2" t="s">
        <v>1575</v>
      </c>
      <c r="E579" s="2" t="s">
        <v>1744</v>
      </c>
      <c r="F579" s="2" t="s">
        <v>11</v>
      </c>
      <c r="G579" s="2" t="s">
        <v>1744</v>
      </c>
      <c r="H579" s="2" t="s">
        <v>1743</v>
      </c>
      <c r="J579" s="2" t="s">
        <v>2627</v>
      </c>
      <c r="K579" s="2" t="s">
        <v>2627</v>
      </c>
      <c r="L579" s="2" t="s">
        <v>2606</v>
      </c>
      <c r="M579" t="str">
        <f t="shared" si="8"/>
        <v>MONTENEGROQUINDÍO</v>
      </c>
    </row>
    <row r="580" spans="1:13" ht="45">
      <c r="A580" s="2" t="s">
        <v>1572</v>
      </c>
      <c r="B580" s="2" t="s">
        <v>1745</v>
      </c>
      <c r="C580" s="2" t="s">
        <v>1746</v>
      </c>
      <c r="D580" s="2" t="s">
        <v>1575</v>
      </c>
      <c r="E580" s="2" t="s">
        <v>1747</v>
      </c>
      <c r="F580" s="2" t="s">
        <v>11</v>
      </c>
      <c r="G580" s="2" t="s">
        <v>1747</v>
      </c>
      <c r="H580" s="2" t="s">
        <v>1746</v>
      </c>
      <c r="J580" s="2" t="s">
        <v>1486</v>
      </c>
      <c r="K580" s="2" t="s">
        <v>1486</v>
      </c>
      <c r="L580" s="2" t="s">
        <v>532</v>
      </c>
      <c r="M580" t="str">
        <f t="shared" si="8"/>
        <v>MONTERÍACÓRDOBA</v>
      </c>
    </row>
    <row r="581" spans="1:13" ht="45">
      <c r="A581" s="2" t="s">
        <v>1572</v>
      </c>
      <c r="B581" s="2" t="s">
        <v>1748</v>
      </c>
      <c r="C581" s="2" t="s">
        <v>1749</v>
      </c>
      <c r="D581" s="2" t="s">
        <v>1575</v>
      </c>
      <c r="E581" s="2" t="s">
        <v>235</v>
      </c>
      <c r="F581" s="2" t="s">
        <v>11</v>
      </c>
      <c r="G581" s="2" t="s">
        <v>235</v>
      </c>
      <c r="H581" s="2" t="s">
        <v>1749</v>
      </c>
      <c r="J581" s="2" t="s">
        <v>1158</v>
      </c>
      <c r="K581" s="2" t="s">
        <v>1158</v>
      </c>
      <c r="L581" s="2" t="s">
        <v>1139</v>
      </c>
      <c r="M581" t="str">
        <f t="shared" ref="M581:M644" si="9">CONCATENATE(K581,L581)</f>
        <v>MONTERREYCASANARE</v>
      </c>
    </row>
    <row r="582" spans="1:13" ht="45">
      <c r="A582" s="2" t="s">
        <v>1572</v>
      </c>
      <c r="B582" s="2" t="s">
        <v>1750</v>
      </c>
      <c r="C582" s="2" t="s">
        <v>1751</v>
      </c>
      <c r="D582" s="2" t="s">
        <v>1575</v>
      </c>
      <c r="E582" s="2" t="s">
        <v>1752</v>
      </c>
      <c r="F582" s="2" t="s">
        <v>11</v>
      </c>
      <c r="G582" s="2" t="s">
        <v>1752</v>
      </c>
      <c r="H582" s="2" t="s">
        <v>1751</v>
      </c>
      <c r="J582" s="2" t="s">
        <v>1527</v>
      </c>
      <c r="K582" s="2" t="s">
        <v>1527</v>
      </c>
      <c r="L582" s="2" t="s">
        <v>532</v>
      </c>
      <c r="M582" t="str">
        <f t="shared" si="9"/>
        <v>MOÑITOSCÓRDOBA</v>
      </c>
    </row>
    <row r="583" spans="1:13" ht="45">
      <c r="A583" s="2" t="s">
        <v>1572</v>
      </c>
      <c r="B583" s="2" t="s">
        <v>1753</v>
      </c>
      <c r="C583" s="2" t="s">
        <v>1754</v>
      </c>
      <c r="D583" s="2" t="s">
        <v>1575</v>
      </c>
      <c r="E583" s="2" t="s">
        <v>1755</v>
      </c>
      <c r="F583" s="2" t="s">
        <v>11</v>
      </c>
      <c r="G583" s="2" t="s">
        <v>1755</v>
      </c>
      <c r="H583" s="2" t="s">
        <v>1754</v>
      </c>
      <c r="J583" s="2" t="s">
        <v>568</v>
      </c>
      <c r="K583" s="2" t="s">
        <v>568</v>
      </c>
      <c r="L583" s="2" t="s">
        <v>501</v>
      </c>
      <c r="M583" t="str">
        <f t="shared" si="9"/>
        <v>MORALESBOLÍVAR</v>
      </c>
    </row>
    <row r="584" spans="1:13" ht="45">
      <c r="A584" s="2" t="s">
        <v>1572</v>
      </c>
      <c r="B584" s="2" t="s">
        <v>1756</v>
      </c>
      <c r="C584" s="2" t="s">
        <v>1757</v>
      </c>
      <c r="D584" s="2" t="s">
        <v>1575</v>
      </c>
      <c r="E584" s="2" t="s">
        <v>1758</v>
      </c>
      <c r="F584" s="2" t="s">
        <v>11</v>
      </c>
      <c r="G584" s="2" t="s">
        <v>1758</v>
      </c>
      <c r="H584" s="2" t="s">
        <v>1757</v>
      </c>
      <c r="J584" s="2" t="s">
        <v>568</v>
      </c>
      <c r="K584" s="2" t="s">
        <v>568</v>
      </c>
      <c r="L584" s="2" t="s">
        <v>1196</v>
      </c>
      <c r="M584" t="str">
        <f t="shared" si="9"/>
        <v>MORALESCAUCA</v>
      </c>
    </row>
    <row r="585" spans="1:13" ht="45">
      <c r="A585" s="2" t="s">
        <v>1572</v>
      </c>
      <c r="B585" s="2" t="s">
        <v>1759</v>
      </c>
      <c r="C585" s="2" t="s">
        <v>1760</v>
      </c>
      <c r="D585" s="2" t="s">
        <v>1575</v>
      </c>
      <c r="E585" s="2" t="s">
        <v>1761</v>
      </c>
      <c r="F585" s="2" t="s">
        <v>11</v>
      </c>
      <c r="G585" s="2" t="s">
        <v>1761</v>
      </c>
      <c r="H585" s="2" t="s">
        <v>1760</v>
      </c>
      <c r="J585" s="2" t="s">
        <v>1119</v>
      </c>
      <c r="K585" s="2" t="s">
        <v>1119</v>
      </c>
      <c r="L585" s="2" t="s">
        <v>1091</v>
      </c>
      <c r="M585" t="str">
        <f t="shared" si="9"/>
        <v>MORELIACAQUETÁ</v>
      </c>
    </row>
    <row r="586" spans="1:13" ht="45">
      <c r="A586" s="2" t="s">
        <v>1572</v>
      </c>
      <c r="B586" s="2" t="s">
        <v>1762</v>
      </c>
      <c r="C586" s="2" t="s">
        <v>1763</v>
      </c>
      <c r="D586" s="2" t="s">
        <v>1575</v>
      </c>
      <c r="E586" s="2" t="s">
        <v>1764</v>
      </c>
      <c r="F586" s="2" t="s">
        <v>11</v>
      </c>
      <c r="G586" s="2" t="s">
        <v>1764</v>
      </c>
      <c r="H586" s="2" t="s">
        <v>1763</v>
      </c>
      <c r="J586" s="2" t="s">
        <v>2967</v>
      </c>
      <c r="K586" s="2" t="s">
        <v>2967</v>
      </c>
      <c r="L586" s="2" t="s">
        <v>1299</v>
      </c>
      <c r="M586" t="str">
        <f t="shared" si="9"/>
        <v>MORROASUCRE</v>
      </c>
    </row>
    <row r="587" spans="1:13" ht="45">
      <c r="A587" s="2" t="s">
        <v>1572</v>
      </c>
      <c r="B587" s="2" t="s">
        <v>1765</v>
      </c>
      <c r="C587" s="2" t="s">
        <v>1766</v>
      </c>
      <c r="D587" s="2" t="s">
        <v>1575</v>
      </c>
      <c r="E587" s="2" t="s">
        <v>1767</v>
      </c>
      <c r="F587" s="2" t="s">
        <v>11</v>
      </c>
      <c r="G587" s="2" t="s">
        <v>1767</v>
      </c>
      <c r="H587" s="2" t="s">
        <v>1766</v>
      </c>
      <c r="J587" s="2" t="s">
        <v>1747</v>
      </c>
      <c r="K587" s="2" t="s">
        <v>1747</v>
      </c>
      <c r="L587" s="2" t="s">
        <v>1575</v>
      </c>
      <c r="M587" t="str">
        <f t="shared" si="9"/>
        <v>MOSQUERACUNDINAMARCA</v>
      </c>
    </row>
    <row r="588" spans="1:13" ht="45">
      <c r="A588" s="2" t="s">
        <v>1572</v>
      </c>
      <c r="B588" s="2" t="s">
        <v>1768</v>
      </c>
      <c r="C588" s="2" t="s">
        <v>1769</v>
      </c>
      <c r="D588" s="2" t="s">
        <v>1575</v>
      </c>
      <c r="E588" s="2" t="s">
        <v>1770</v>
      </c>
      <c r="F588" s="2" t="s">
        <v>11</v>
      </c>
      <c r="G588" s="2" t="s">
        <v>1770</v>
      </c>
      <c r="H588" s="2" t="s">
        <v>1769</v>
      </c>
      <c r="J588" s="2" t="s">
        <v>1747</v>
      </c>
      <c r="K588" s="2" t="s">
        <v>1747</v>
      </c>
      <c r="L588" s="2" t="s">
        <v>235</v>
      </c>
      <c r="M588" t="str">
        <f t="shared" si="9"/>
        <v>MOSQUERANARIÑO</v>
      </c>
    </row>
    <row r="589" spans="1:13" ht="45">
      <c r="A589" s="2" t="s">
        <v>1572</v>
      </c>
      <c r="B589" s="2" t="s">
        <v>1771</v>
      </c>
      <c r="C589" s="2" t="s">
        <v>1772</v>
      </c>
      <c r="D589" s="2" t="s">
        <v>1575</v>
      </c>
      <c r="E589" s="2" t="s">
        <v>1773</v>
      </c>
      <c r="F589" s="2" t="s">
        <v>11</v>
      </c>
      <c r="G589" s="2" t="s">
        <v>1773</v>
      </c>
      <c r="H589" s="2" t="s">
        <v>1772</v>
      </c>
      <c r="J589" s="2" t="s">
        <v>810</v>
      </c>
      <c r="K589" s="2" t="s">
        <v>810</v>
      </c>
      <c r="L589" s="2" t="s">
        <v>642</v>
      </c>
      <c r="M589" t="str">
        <f t="shared" si="9"/>
        <v>MOTAVITABOYACÁ</v>
      </c>
    </row>
    <row r="590" spans="1:13" ht="45">
      <c r="A590" s="2" t="s">
        <v>1572</v>
      </c>
      <c r="B590" s="2" t="s">
        <v>1774</v>
      </c>
      <c r="C590" s="2" t="s">
        <v>1775</v>
      </c>
      <c r="D590" s="2" t="s">
        <v>1575</v>
      </c>
      <c r="E590" s="2" t="s">
        <v>1776</v>
      </c>
      <c r="F590" s="2" t="s">
        <v>11</v>
      </c>
      <c r="G590" s="2" t="s">
        <v>1776</v>
      </c>
      <c r="H590" s="2" t="s">
        <v>1775</v>
      </c>
      <c r="J590" s="2" t="s">
        <v>3088</v>
      </c>
      <c r="K590" s="2" t="s">
        <v>3088</v>
      </c>
      <c r="L590" s="2" t="s">
        <v>3006</v>
      </c>
      <c r="M590" t="str">
        <f t="shared" si="9"/>
        <v>MURILLOTOLIMA</v>
      </c>
    </row>
    <row r="591" spans="1:13" ht="45">
      <c r="A591" s="2" t="s">
        <v>1572</v>
      </c>
      <c r="B591" s="2" t="s">
        <v>1777</v>
      </c>
      <c r="C591" s="2" t="s">
        <v>1778</v>
      </c>
      <c r="D591" s="2" t="s">
        <v>1575</v>
      </c>
      <c r="E591" s="2" t="s">
        <v>1779</v>
      </c>
      <c r="F591" s="2" t="s">
        <v>11</v>
      </c>
      <c r="G591" s="2" t="s">
        <v>1779</v>
      </c>
      <c r="H591" s="2" t="s">
        <v>1778</v>
      </c>
      <c r="J591" s="2" t="s">
        <v>229</v>
      </c>
      <c r="K591" s="2" t="s">
        <v>229</v>
      </c>
      <c r="L591" s="2" t="s">
        <v>18</v>
      </c>
      <c r="M591" t="str">
        <f t="shared" si="9"/>
        <v>MURINDÓANTIOQUIA</v>
      </c>
    </row>
    <row r="592" spans="1:13" ht="45">
      <c r="A592" s="2" t="s">
        <v>1572</v>
      </c>
      <c r="B592" s="2" t="s">
        <v>1780</v>
      </c>
      <c r="C592" s="2" t="s">
        <v>1781</v>
      </c>
      <c r="D592" s="2" t="s">
        <v>1575</v>
      </c>
      <c r="E592" s="2" t="s">
        <v>1782</v>
      </c>
      <c r="F592" s="2" t="s">
        <v>11</v>
      </c>
      <c r="G592" s="2" t="s">
        <v>1782</v>
      </c>
      <c r="H592" s="2" t="s">
        <v>1781</v>
      </c>
      <c r="J592" s="2" t="s">
        <v>232</v>
      </c>
      <c r="K592" s="2" t="s">
        <v>232</v>
      </c>
      <c r="L592" s="2" t="s">
        <v>18</v>
      </c>
      <c r="M592" t="str">
        <f t="shared" si="9"/>
        <v>MUTATÁANTIOQUIA</v>
      </c>
    </row>
    <row r="593" spans="1:13" ht="45">
      <c r="A593" s="2" t="s">
        <v>1572</v>
      </c>
      <c r="B593" s="2" t="s">
        <v>1783</v>
      </c>
      <c r="C593" s="2" t="s">
        <v>1784</v>
      </c>
      <c r="D593" s="2" t="s">
        <v>1575</v>
      </c>
      <c r="E593" s="2" t="s">
        <v>1785</v>
      </c>
      <c r="F593" s="2" t="s">
        <v>11</v>
      </c>
      <c r="G593" s="2" t="s">
        <v>1785</v>
      </c>
      <c r="H593" s="2" t="s">
        <v>1784</v>
      </c>
      <c r="J593" s="2" t="s">
        <v>2518</v>
      </c>
      <c r="K593" s="2" t="s">
        <v>2518</v>
      </c>
      <c r="L593" s="2" t="s">
        <v>2448</v>
      </c>
      <c r="M593" t="str">
        <f t="shared" si="9"/>
        <v>MUTISCUANORTE DE SANTANDER</v>
      </c>
    </row>
    <row r="594" spans="1:13" ht="45">
      <c r="A594" s="2" t="s">
        <v>1572</v>
      </c>
      <c r="B594" s="2" t="s">
        <v>1786</v>
      </c>
      <c r="C594" s="2" t="s">
        <v>1787</v>
      </c>
      <c r="D594" s="2" t="s">
        <v>1575</v>
      </c>
      <c r="E594" s="2" t="s">
        <v>1788</v>
      </c>
      <c r="F594" s="2" t="s">
        <v>11</v>
      </c>
      <c r="G594" s="2" t="s">
        <v>1788</v>
      </c>
      <c r="H594" s="2" t="s">
        <v>1787</v>
      </c>
      <c r="J594" s="2" t="s">
        <v>813</v>
      </c>
      <c r="K594" s="2" t="s">
        <v>813</v>
      </c>
      <c r="L594" s="2" t="s">
        <v>642</v>
      </c>
      <c r="M594" t="str">
        <f t="shared" si="9"/>
        <v>MUZOBOYACÁ</v>
      </c>
    </row>
    <row r="595" spans="1:13" ht="45">
      <c r="A595" s="2" t="s">
        <v>1572</v>
      </c>
      <c r="B595" s="2" t="s">
        <v>1789</v>
      </c>
      <c r="C595" s="2" t="s">
        <v>1790</v>
      </c>
      <c r="D595" s="2" t="s">
        <v>1575</v>
      </c>
      <c r="E595" s="2" t="s">
        <v>1791</v>
      </c>
      <c r="F595" s="2" t="s">
        <v>11</v>
      </c>
      <c r="G595" s="2" t="s">
        <v>1791</v>
      </c>
      <c r="H595" s="2" t="s">
        <v>1790</v>
      </c>
      <c r="J595" s="2" t="s">
        <v>235</v>
      </c>
      <c r="K595" s="2" t="s">
        <v>235</v>
      </c>
      <c r="L595" s="2" t="s">
        <v>18</v>
      </c>
      <c r="M595" t="str">
        <f t="shared" si="9"/>
        <v>NARIÑOANTIOQUIA</v>
      </c>
    </row>
    <row r="596" spans="1:13" ht="45">
      <c r="A596" s="2" t="s">
        <v>1572</v>
      </c>
      <c r="B596" s="2" t="s">
        <v>1792</v>
      </c>
      <c r="C596" s="2" t="s">
        <v>1793</v>
      </c>
      <c r="D596" s="2" t="s">
        <v>1575</v>
      </c>
      <c r="E596" s="2" t="s">
        <v>1794</v>
      </c>
      <c r="F596" s="2" t="s">
        <v>11</v>
      </c>
      <c r="G596" s="2" t="s">
        <v>1794</v>
      </c>
      <c r="H596" s="2" t="s">
        <v>1793</v>
      </c>
      <c r="J596" s="2" t="s">
        <v>235</v>
      </c>
      <c r="K596" s="2" t="s">
        <v>235</v>
      </c>
      <c r="L596" s="2" t="s">
        <v>1575</v>
      </c>
      <c r="M596" t="str">
        <f t="shared" si="9"/>
        <v>NARIÑOCUNDINAMARCA</v>
      </c>
    </row>
    <row r="597" spans="1:13" ht="75">
      <c r="A597" s="2" t="s">
        <v>1572</v>
      </c>
      <c r="B597" s="2" t="s">
        <v>1795</v>
      </c>
      <c r="C597" s="2" t="s">
        <v>1796</v>
      </c>
      <c r="D597" s="2" t="s">
        <v>1575</v>
      </c>
      <c r="E597" s="2" t="s">
        <v>1797</v>
      </c>
      <c r="F597" s="2" t="s">
        <v>11</v>
      </c>
      <c r="G597" s="2" t="s">
        <v>1797</v>
      </c>
      <c r="H597" s="2" t="s">
        <v>1796</v>
      </c>
      <c r="J597" s="2" t="s">
        <v>235</v>
      </c>
      <c r="K597" s="2" t="s">
        <v>235</v>
      </c>
      <c r="L597" s="2" t="s">
        <v>235</v>
      </c>
      <c r="M597" t="str">
        <f t="shared" si="9"/>
        <v>NARIÑONARIÑO</v>
      </c>
    </row>
    <row r="598" spans="1:13" ht="45">
      <c r="A598" s="2" t="s">
        <v>1572</v>
      </c>
      <c r="B598" s="2" t="s">
        <v>1798</v>
      </c>
      <c r="C598" s="2" t="s">
        <v>1799</v>
      </c>
      <c r="D598" s="2" t="s">
        <v>1575</v>
      </c>
      <c r="E598" s="2" t="s">
        <v>1800</v>
      </c>
      <c r="F598" s="2" t="s">
        <v>11</v>
      </c>
      <c r="G598" s="2" t="s">
        <v>1800</v>
      </c>
      <c r="H598" s="2" t="s">
        <v>1799</v>
      </c>
      <c r="J598" s="2" t="s">
        <v>1990</v>
      </c>
      <c r="K598" s="2" t="s">
        <v>1990</v>
      </c>
      <c r="L598" s="2" t="s">
        <v>1936</v>
      </c>
      <c r="M598" t="str">
        <f t="shared" si="9"/>
        <v>NÁTAGAHUILA</v>
      </c>
    </row>
    <row r="599" spans="1:13" ht="45">
      <c r="A599" s="2" t="s">
        <v>1572</v>
      </c>
      <c r="B599" s="2" t="s">
        <v>1801</v>
      </c>
      <c r="C599" s="2" t="s">
        <v>1802</v>
      </c>
      <c r="D599" s="2" t="s">
        <v>1575</v>
      </c>
      <c r="E599" s="2" t="s">
        <v>1803</v>
      </c>
      <c r="F599" s="2" t="s">
        <v>11</v>
      </c>
      <c r="G599" s="2" t="s">
        <v>1803</v>
      </c>
      <c r="H599" s="2" t="s">
        <v>1802</v>
      </c>
      <c r="J599" s="2" t="s">
        <v>3091</v>
      </c>
      <c r="K599" s="2" t="s">
        <v>3091</v>
      </c>
      <c r="L599" s="2" t="s">
        <v>3006</v>
      </c>
      <c r="M599" t="str">
        <f t="shared" si="9"/>
        <v>NATAGAIMATOLIMA</v>
      </c>
    </row>
    <row r="600" spans="1:13" ht="45">
      <c r="A600" s="2" t="s">
        <v>1572</v>
      </c>
      <c r="B600" s="2" t="s">
        <v>1804</v>
      </c>
      <c r="C600" s="2" t="s">
        <v>1805</v>
      </c>
      <c r="D600" s="2" t="s">
        <v>1575</v>
      </c>
      <c r="E600" s="2" t="s">
        <v>289</v>
      </c>
      <c r="F600" s="2" t="s">
        <v>11</v>
      </c>
      <c r="G600" s="2" t="s">
        <v>289</v>
      </c>
      <c r="H600" s="2" t="s">
        <v>1805</v>
      </c>
      <c r="J600" s="2" t="s">
        <v>241</v>
      </c>
      <c r="K600" s="2" t="s">
        <v>241</v>
      </c>
      <c r="L600" s="2" t="s">
        <v>18</v>
      </c>
      <c r="M600" t="str">
        <f t="shared" si="9"/>
        <v>NECHÍANTIOQUIA</v>
      </c>
    </row>
    <row r="601" spans="1:13" ht="45">
      <c r="A601" s="2" t="s">
        <v>1572</v>
      </c>
      <c r="B601" s="2" t="s">
        <v>1806</v>
      </c>
      <c r="C601" s="2" t="s">
        <v>1807</v>
      </c>
      <c r="D601" s="2" t="s">
        <v>1575</v>
      </c>
      <c r="E601" s="2" t="s">
        <v>1808</v>
      </c>
      <c r="F601" s="2" t="s">
        <v>11</v>
      </c>
      <c r="G601" s="2" t="s">
        <v>1808</v>
      </c>
      <c r="H601" s="2" t="s">
        <v>1807</v>
      </c>
      <c r="J601" s="2" t="s">
        <v>238</v>
      </c>
      <c r="K601" s="2" t="s">
        <v>238</v>
      </c>
      <c r="L601" s="2" t="s">
        <v>18</v>
      </c>
      <c r="M601" t="str">
        <f t="shared" si="9"/>
        <v>NECOCLÍANTIOQUIA</v>
      </c>
    </row>
    <row r="602" spans="1:13" ht="45">
      <c r="A602" s="2" t="s">
        <v>1572</v>
      </c>
      <c r="B602" s="2" t="s">
        <v>1809</v>
      </c>
      <c r="C602" s="2" t="s">
        <v>1810</v>
      </c>
      <c r="D602" s="2" t="s">
        <v>1575</v>
      </c>
      <c r="E602" s="2" t="s">
        <v>1811</v>
      </c>
      <c r="F602" s="2" t="s">
        <v>11</v>
      </c>
      <c r="G602" s="2" t="s">
        <v>1811</v>
      </c>
      <c r="H602" s="2" t="s">
        <v>1810</v>
      </c>
      <c r="J602" s="2" t="s">
        <v>1048</v>
      </c>
      <c r="K602" s="2" t="s">
        <v>1048</v>
      </c>
      <c r="L602" s="2" t="s">
        <v>97</v>
      </c>
      <c r="M602" t="str">
        <f t="shared" si="9"/>
        <v>NEIRACALDAS</v>
      </c>
    </row>
    <row r="603" spans="1:13" ht="45">
      <c r="A603" s="2" t="s">
        <v>1572</v>
      </c>
      <c r="B603" s="2" t="s">
        <v>1812</v>
      </c>
      <c r="C603" s="2" t="s">
        <v>1813</v>
      </c>
      <c r="D603" s="2" t="s">
        <v>1575</v>
      </c>
      <c r="E603" s="2" t="s">
        <v>1814</v>
      </c>
      <c r="F603" s="2" t="s">
        <v>11</v>
      </c>
      <c r="G603" s="2" t="s">
        <v>1814</v>
      </c>
      <c r="H603" s="2" t="s">
        <v>1813</v>
      </c>
      <c r="J603" s="2" t="s">
        <v>1937</v>
      </c>
      <c r="K603" s="2" t="s">
        <v>1937</v>
      </c>
      <c r="L603" s="2" t="s">
        <v>1936</v>
      </c>
      <c r="M603" t="str">
        <f t="shared" si="9"/>
        <v>NEIVAHUILA</v>
      </c>
    </row>
    <row r="604" spans="1:13" ht="45">
      <c r="A604" s="2" t="s">
        <v>1572</v>
      </c>
      <c r="B604" s="2" t="s">
        <v>1815</v>
      </c>
      <c r="C604" s="2" t="s">
        <v>1816</v>
      </c>
      <c r="D604" s="2" t="s">
        <v>1575</v>
      </c>
      <c r="E604" s="2" t="s">
        <v>1817</v>
      </c>
      <c r="F604" s="2" t="s">
        <v>11</v>
      </c>
      <c r="G604" s="2" t="s">
        <v>1817</v>
      </c>
      <c r="H604" s="2" t="s">
        <v>1816</v>
      </c>
      <c r="J604" s="2" t="s">
        <v>1752</v>
      </c>
      <c r="K604" s="2" t="s">
        <v>1752</v>
      </c>
      <c r="L604" s="2" t="s">
        <v>1575</v>
      </c>
      <c r="M604" t="str">
        <f t="shared" si="9"/>
        <v>NEMOCÓNCUNDINAMARCA</v>
      </c>
    </row>
    <row r="605" spans="1:13" ht="45">
      <c r="A605" s="2" t="s">
        <v>1572</v>
      </c>
      <c r="B605" s="2" t="s">
        <v>1818</v>
      </c>
      <c r="C605" s="2" t="s">
        <v>1819</v>
      </c>
      <c r="D605" s="2" t="s">
        <v>1575</v>
      </c>
      <c r="E605" s="2" t="s">
        <v>1820</v>
      </c>
      <c r="F605" s="2" t="s">
        <v>11</v>
      </c>
      <c r="G605" s="2" t="s">
        <v>1820</v>
      </c>
      <c r="H605" s="2" t="s">
        <v>1819</v>
      </c>
      <c r="J605" s="2" t="s">
        <v>1755</v>
      </c>
      <c r="K605" s="2" t="s">
        <v>1755</v>
      </c>
      <c r="L605" s="2" t="s">
        <v>1575</v>
      </c>
      <c r="M605" t="str">
        <f t="shared" si="9"/>
        <v>NILOCUNDINAMARCA</v>
      </c>
    </row>
    <row r="606" spans="1:13" ht="45">
      <c r="A606" s="2" t="s">
        <v>1572</v>
      </c>
      <c r="B606" s="2" t="s">
        <v>1821</v>
      </c>
      <c r="C606" s="2" t="s">
        <v>1822</v>
      </c>
      <c r="D606" s="2" t="s">
        <v>1575</v>
      </c>
      <c r="E606" s="2" t="s">
        <v>1823</v>
      </c>
      <c r="F606" s="2" t="s">
        <v>11</v>
      </c>
      <c r="G606" s="2" t="s">
        <v>1823</v>
      </c>
      <c r="H606" s="2" t="s">
        <v>1822</v>
      </c>
      <c r="J606" s="2" t="s">
        <v>1758</v>
      </c>
      <c r="K606" s="2" t="s">
        <v>1758</v>
      </c>
      <c r="L606" s="2" t="s">
        <v>1575</v>
      </c>
      <c r="M606" t="str">
        <f t="shared" si="9"/>
        <v>NIMAIMACUNDINAMARCA</v>
      </c>
    </row>
    <row r="607" spans="1:13" ht="45">
      <c r="A607" s="2" t="s">
        <v>1572</v>
      </c>
      <c r="B607" s="2" t="s">
        <v>1824</v>
      </c>
      <c r="C607" s="2" t="s">
        <v>1825</v>
      </c>
      <c r="D607" s="2" t="s">
        <v>1575</v>
      </c>
      <c r="E607" s="2" t="s">
        <v>1826</v>
      </c>
      <c r="F607" s="2" t="s">
        <v>11</v>
      </c>
      <c r="G607" s="2" t="s">
        <v>1826</v>
      </c>
      <c r="H607" s="2" t="s">
        <v>1825</v>
      </c>
      <c r="J607" s="2" t="s">
        <v>816</v>
      </c>
      <c r="K607" s="2" t="s">
        <v>816</v>
      </c>
      <c r="L607" s="2" t="s">
        <v>642</v>
      </c>
      <c r="M607" t="str">
        <f t="shared" si="9"/>
        <v>NOBSABOYACÁ</v>
      </c>
    </row>
    <row r="608" spans="1:13" ht="45">
      <c r="A608" s="2" t="s">
        <v>1572</v>
      </c>
      <c r="B608" s="2" t="s">
        <v>1827</v>
      </c>
      <c r="C608" s="2" t="s">
        <v>1828</v>
      </c>
      <c r="D608" s="2" t="s">
        <v>1575</v>
      </c>
      <c r="E608" s="2" t="s">
        <v>1829</v>
      </c>
      <c r="F608" s="2" t="s">
        <v>11</v>
      </c>
      <c r="G608" s="2" t="s">
        <v>1829</v>
      </c>
      <c r="H608" s="2" t="s">
        <v>1828</v>
      </c>
      <c r="J608" s="2" t="s">
        <v>1761</v>
      </c>
      <c r="K608" s="2" t="s">
        <v>1761</v>
      </c>
      <c r="L608" s="2" t="s">
        <v>1575</v>
      </c>
      <c r="M608" t="str">
        <f t="shared" si="9"/>
        <v>NOCAIMACUNDINAMARCA</v>
      </c>
    </row>
    <row r="609" spans="1:13" ht="45">
      <c r="A609" s="2" t="s">
        <v>1572</v>
      </c>
      <c r="B609" s="2" t="s">
        <v>1830</v>
      </c>
      <c r="C609" s="2" t="s">
        <v>1831</v>
      </c>
      <c r="D609" s="2" t="s">
        <v>1575</v>
      </c>
      <c r="E609" s="2" t="s">
        <v>1832</v>
      </c>
      <c r="F609" s="2" t="s">
        <v>11</v>
      </c>
      <c r="G609" s="2" t="s">
        <v>1832</v>
      </c>
      <c r="H609" s="2" t="s">
        <v>1831</v>
      </c>
      <c r="J609" s="2" t="s">
        <v>1051</v>
      </c>
      <c r="K609" s="2" t="s">
        <v>1051</v>
      </c>
      <c r="L609" s="2" t="s">
        <v>97</v>
      </c>
      <c r="M609" t="str">
        <f t="shared" si="9"/>
        <v>NORCASIACALDAS</v>
      </c>
    </row>
    <row r="610" spans="1:13" ht="45">
      <c r="A610" s="2" t="s">
        <v>1572</v>
      </c>
      <c r="B610" s="2" t="s">
        <v>1833</v>
      </c>
      <c r="C610" s="2" t="s">
        <v>1834</v>
      </c>
      <c r="D610" s="2" t="s">
        <v>1575</v>
      </c>
      <c r="E610" s="2" t="s">
        <v>1835</v>
      </c>
      <c r="F610" s="2" t="s">
        <v>11</v>
      </c>
      <c r="G610" s="2" t="s">
        <v>1835</v>
      </c>
      <c r="H610" s="2" t="s">
        <v>1834</v>
      </c>
      <c r="J610" s="2" t="s">
        <v>571</v>
      </c>
      <c r="K610" s="2" t="s">
        <v>571</v>
      </c>
      <c r="L610" s="2" t="s">
        <v>501</v>
      </c>
      <c r="M610" t="str">
        <f t="shared" si="9"/>
        <v>NOROSÍBOLÍVAR</v>
      </c>
    </row>
    <row r="611" spans="1:13" ht="45">
      <c r="A611" s="2" t="s">
        <v>1572</v>
      </c>
      <c r="B611" s="2" t="s">
        <v>1836</v>
      </c>
      <c r="C611" s="2" t="s">
        <v>1837</v>
      </c>
      <c r="D611" s="2" t="s">
        <v>1575</v>
      </c>
      <c r="E611" s="2" t="s">
        <v>1838</v>
      </c>
      <c r="F611" s="2" t="s">
        <v>11</v>
      </c>
      <c r="G611" s="2" t="s">
        <v>1838</v>
      </c>
      <c r="H611" s="2" t="s">
        <v>1837</v>
      </c>
      <c r="J611" s="2" t="s">
        <v>1456</v>
      </c>
      <c r="K611" s="2" t="s">
        <v>1456</v>
      </c>
      <c r="L611" s="2" t="s">
        <v>1395</v>
      </c>
      <c r="M611" t="str">
        <f t="shared" si="9"/>
        <v>NÓVITACHOCÓ</v>
      </c>
    </row>
    <row r="612" spans="1:13" ht="45">
      <c r="A612" s="2" t="s">
        <v>1572</v>
      </c>
      <c r="B612" s="2" t="s">
        <v>1839</v>
      </c>
      <c r="C612" s="2" t="s">
        <v>1840</v>
      </c>
      <c r="D612" s="2" t="s">
        <v>1575</v>
      </c>
      <c r="E612" s="2" t="s">
        <v>1841</v>
      </c>
      <c r="F612" s="2" t="s">
        <v>11</v>
      </c>
      <c r="G612" s="2" t="s">
        <v>1841</v>
      </c>
      <c r="H612" s="2" t="s">
        <v>1840</v>
      </c>
      <c r="J612" s="2" t="s">
        <v>2130</v>
      </c>
      <c r="K612" s="2" t="s">
        <v>2130</v>
      </c>
      <c r="L612" s="2" t="s">
        <v>2091</v>
      </c>
      <c r="M612" t="str">
        <f t="shared" si="9"/>
        <v>NUEVA GRANADAMAGDALENA</v>
      </c>
    </row>
    <row r="613" spans="1:13" ht="45">
      <c r="A613" s="2" t="s">
        <v>1572</v>
      </c>
      <c r="B613" s="2" t="s">
        <v>1842</v>
      </c>
      <c r="C613" s="2" t="s">
        <v>1843</v>
      </c>
      <c r="D613" s="2" t="s">
        <v>1575</v>
      </c>
      <c r="E613" s="2" t="s">
        <v>1844</v>
      </c>
      <c r="F613" s="2" t="s">
        <v>11</v>
      </c>
      <c r="G613" s="2" t="s">
        <v>1844</v>
      </c>
      <c r="H613" s="2" t="s">
        <v>1843</v>
      </c>
      <c r="J613" s="2" t="s">
        <v>819</v>
      </c>
      <c r="K613" s="2" t="s">
        <v>819</v>
      </c>
      <c r="L613" s="2" t="s">
        <v>642</v>
      </c>
      <c r="M613" t="str">
        <f t="shared" si="9"/>
        <v>NUEVO COLÓNBOYACÁ</v>
      </c>
    </row>
    <row r="614" spans="1:13" ht="45">
      <c r="A614" s="2" t="s">
        <v>1572</v>
      </c>
      <c r="B614" s="2" t="s">
        <v>1845</v>
      </c>
      <c r="C614" s="2" t="s">
        <v>1846</v>
      </c>
      <c r="D614" s="2" t="s">
        <v>1575</v>
      </c>
      <c r="E614" s="2" t="s">
        <v>1847</v>
      </c>
      <c r="F614" s="2" t="s">
        <v>11</v>
      </c>
      <c r="G614" s="2" t="s">
        <v>1847</v>
      </c>
      <c r="H614" s="2" t="s">
        <v>1846</v>
      </c>
      <c r="J614" s="2" t="s">
        <v>1161</v>
      </c>
      <c r="K614" s="2" t="s">
        <v>1161</v>
      </c>
      <c r="L614" s="2" t="s">
        <v>1139</v>
      </c>
      <c r="M614" t="str">
        <f t="shared" si="9"/>
        <v>NUNCHÍACASANARE</v>
      </c>
    </row>
    <row r="615" spans="1:13" ht="45">
      <c r="A615" s="2" t="s">
        <v>1572</v>
      </c>
      <c r="B615" s="2" t="s">
        <v>1848</v>
      </c>
      <c r="C615" s="2" t="s">
        <v>1849</v>
      </c>
      <c r="D615" s="2" t="s">
        <v>1575</v>
      </c>
      <c r="E615" s="2" t="s">
        <v>1850</v>
      </c>
      <c r="F615" s="2" t="s">
        <v>11</v>
      </c>
      <c r="G615" s="2" t="s">
        <v>1850</v>
      </c>
      <c r="H615" s="2" t="s">
        <v>1849</v>
      </c>
      <c r="J615" s="2" t="s">
        <v>1459</v>
      </c>
      <c r="K615" s="2" t="s">
        <v>1459</v>
      </c>
      <c r="L615" s="2" t="s">
        <v>1395</v>
      </c>
      <c r="M615" t="str">
        <f t="shared" si="9"/>
        <v>NUQUÍCHOCÓ</v>
      </c>
    </row>
    <row r="616" spans="1:13" ht="45">
      <c r="A616" s="2" t="s">
        <v>1572</v>
      </c>
      <c r="B616" s="2" t="s">
        <v>1851</v>
      </c>
      <c r="C616" s="2" t="s">
        <v>1852</v>
      </c>
      <c r="D616" s="2" t="s">
        <v>1575</v>
      </c>
      <c r="E616" s="2" t="s">
        <v>1853</v>
      </c>
      <c r="F616" s="2" t="s">
        <v>11</v>
      </c>
      <c r="G616" s="2" t="s">
        <v>1853</v>
      </c>
      <c r="H616" s="2" t="s">
        <v>1852</v>
      </c>
      <c r="J616" s="2" t="s">
        <v>3217</v>
      </c>
      <c r="K616" s="2" t="s">
        <v>3217</v>
      </c>
      <c r="L616" s="2" t="s">
        <v>3146</v>
      </c>
      <c r="M616" t="str">
        <f t="shared" si="9"/>
        <v>OBANDOVALLE DEL CAUCA</v>
      </c>
    </row>
    <row r="617" spans="1:13" ht="45">
      <c r="A617" s="2" t="s">
        <v>1572</v>
      </c>
      <c r="B617" s="2" t="s">
        <v>1854</v>
      </c>
      <c r="C617" s="2" t="s">
        <v>1855</v>
      </c>
      <c r="D617" s="2" t="s">
        <v>1575</v>
      </c>
      <c r="E617" s="2" t="s">
        <v>1856</v>
      </c>
      <c r="F617" s="2" t="s">
        <v>11</v>
      </c>
      <c r="G617" s="2" t="s">
        <v>1856</v>
      </c>
      <c r="H617" s="2" t="s">
        <v>1855</v>
      </c>
      <c r="J617" s="2" t="s">
        <v>2836</v>
      </c>
      <c r="K617" s="2" t="s">
        <v>2836</v>
      </c>
      <c r="L617" s="2" t="s">
        <v>2682</v>
      </c>
      <c r="M617" t="str">
        <f t="shared" si="9"/>
        <v>OCAMONTESANTANDER</v>
      </c>
    </row>
    <row r="618" spans="1:13" ht="45">
      <c r="A618" s="2" t="s">
        <v>1572</v>
      </c>
      <c r="B618" s="2" t="s">
        <v>1857</v>
      </c>
      <c r="C618" s="2" t="s">
        <v>1858</v>
      </c>
      <c r="D618" s="2" t="s">
        <v>1575</v>
      </c>
      <c r="E618" s="2" t="s">
        <v>1859</v>
      </c>
      <c r="F618" s="2" t="s">
        <v>11</v>
      </c>
      <c r="G618" s="2" t="s">
        <v>1859</v>
      </c>
      <c r="H618" s="2" t="s">
        <v>1858</v>
      </c>
      <c r="J618" s="2" t="s">
        <v>2521</v>
      </c>
      <c r="K618" s="2" t="s">
        <v>2521</v>
      </c>
      <c r="L618" s="2" t="s">
        <v>2448</v>
      </c>
      <c r="M618" t="str">
        <f t="shared" si="9"/>
        <v>OCAÑANORTE DE SANTANDER</v>
      </c>
    </row>
    <row r="619" spans="1:13" ht="45">
      <c r="A619" s="2" t="s">
        <v>1572</v>
      </c>
      <c r="B619" s="2" t="s">
        <v>1860</v>
      </c>
      <c r="C619" s="2" t="s">
        <v>1861</v>
      </c>
      <c r="D619" s="2" t="s">
        <v>1575</v>
      </c>
      <c r="E619" s="2" t="s">
        <v>1862</v>
      </c>
      <c r="F619" s="2" t="s">
        <v>11</v>
      </c>
      <c r="G619" s="2" t="s">
        <v>1862</v>
      </c>
      <c r="H619" s="2" t="s">
        <v>1861</v>
      </c>
      <c r="J619" s="2" t="s">
        <v>2839</v>
      </c>
      <c r="K619" s="2" t="s">
        <v>2839</v>
      </c>
      <c r="L619" s="2" t="s">
        <v>2682</v>
      </c>
      <c r="M619" t="str">
        <f t="shared" si="9"/>
        <v>OIBASANTANDER</v>
      </c>
    </row>
    <row r="620" spans="1:13" ht="45">
      <c r="A620" s="2" t="s">
        <v>1572</v>
      </c>
      <c r="B620" s="2" t="s">
        <v>1863</v>
      </c>
      <c r="C620" s="2" t="s">
        <v>1864</v>
      </c>
      <c r="D620" s="2" t="s">
        <v>1575</v>
      </c>
      <c r="E620" s="2" t="s">
        <v>1865</v>
      </c>
      <c r="F620" s="2" t="s">
        <v>11</v>
      </c>
      <c r="G620" s="2" t="s">
        <v>1865</v>
      </c>
      <c r="H620" s="2" t="s">
        <v>1864</v>
      </c>
      <c r="J620" s="2" t="s">
        <v>822</v>
      </c>
      <c r="K620" s="2" t="s">
        <v>822</v>
      </c>
      <c r="L620" s="2" t="s">
        <v>642</v>
      </c>
      <c r="M620" t="str">
        <f t="shared" si="9"/>
        <v>OICATÁBOYACÁ</v>
      </c>
    </row>
    <row r="621" spans="1:13" ht="45">
      <c r="A621" s="2" t="s">
        <v>1572</v>
      </c>
      <c r="B621" s="2" t="s">
        <v>1866</v>
      </c>
      <c r="C621" s="2" t="s">
        <v>1867</v>
      </c>
      <c r="D621" s="2" t="s">
        <v>1575</v>
      </c>
      <c r="E621" s="2" t="s">
        <v>1868</v>
      </c>
      <c r="F621" s="2" t="s">
        <v>11</v>
      </c>
      <c r="G621" s="2" t="s">
        <v>1868</v>
      </c>
      <c r="H621" s="2" t="s">
        <v>1867</v>
      </c>
      <c r="J621" s="2" t="s">
        <v>244</v>
      </c>
      <c r="K621" s="2" t="s">
        <v>244</v>
      </c>
      <c r="L621" s="2" t="s">
        <v>18</v>
      </c>
      <c r="M621" t="str">
        <f t="shared" si="9"/>
        <v>OLAYAANTIOQUIA</v>
      </c>
    </row>
    <row r="622" spans="1:13" ht="45">
      <c r="A622" s="2" t="s">
        <v>1572</v>
      </c>
      <c r="B622" s="2" t="s">
        <v>1869</v>
      </c>
      <c r="C622" s="2" t="s">
        <v>1870</v>
      </c>
      <c r="D622" s="2" t="s">
        <v>1575</v>
      </c>
      <c r="E622" s="2" t="s">
        <v>1871</v>
      </c>
      <c r="F622" s="2" t="s">
        <v>11</v>
      </c>
      <c r="G622" s="2" t="s">
        <v>1871</v>
      </c>
      <c r="H622" s="2" t="s">
        <v>1870</v>
      </c>
      <c r="J622" s="2" t="s">
        <v>2380</v>
      </c>
      <c r="K622" s="2" t="s">
        <v>2380</v>
      </c>
      <c r="L622" s="2" t="s">
        <v>235</v>
      </c>
      <c r="M622" t="str">
        <f t="shared" si="9"/>
        <v>OLAYA HERRERANARIÑO</v>
      </c>
    </row>
    <row r="623" spans="1:13" ht="45">
      <c r="A623" s="2" t="s">
        <v>1572</v>
      </c>
      <c r="B623" s="2" t="s">
        <v>1872</v>
      </c>
      <c r="C623" s="2" t="s">
        <v>1873</v>
      </c>
      <c r="D623" s="2" t="s">
        <v>1575</v>
      </c>
      <c r="E623" s="2" t="s">
        <v>1874</v>
      </c>
      <c r="F623" s="2" t="s">
        <v>11</v>
      </c>
      <c r="G623" s="2" t="s">
        <v>1874</v>
      </c>
      <c r="H623" s="2" t="s">
        <v>1873</v>
      </c>
      <c r="J623" s="2" t="s">
        <v>2842</v>
      </c>
      <c r="K623" s="2" t="s">
        <v>2842</v>
      </c>
      <c r="L623" s="2" t="s">
        <v>2682</v>
      </c>
      <c r="M623" t="str">
        <f t="shared" si="9"/>
        <v>ONZAGASANTANDER</v>
      </c>
    </row>
    <row r="624" spans="1:13" ht="45">
      <c r="A624" s="2" t="s">
        <v>1572</v>
      </c>
      <c r="B624" s="2" t="s">
        <v>1875</v>
      </c>
      <c r="C624" s="2" t="s">
        <v>1876</v>
      </c>
      <c r="D624" s="2" t="s">
        <v>1575</v>
      </c>
      <c r="E624" s="2" t="s">
        <v>1877</v>
      </c>
      <c r="F624" s="2" t="s">
        <v>11</v>
      </c>
      <c r="G624" s="2" t="s">
        <v>1877</v>
      </c>
      <c r="H624" s="2" t="s">
        <v>1876</v>
      </c>
      <c r="J624" s="2" t="s">
        <v>1993</v>
      </c>
      <c r="K624" s="2" t="s">
        <v>1993</v>
      </c>
      <c r="L624" s="2" t="s">
        <v>1936</v>
      </c>
      <c r="M624" t="str">
        <f t="shared" si="9"/>
        <v>OPORAPAHUILA</v>
      </c>
    </row>
    <row r="625" spans="1:13" ht="45">
      <c r="A625" s="2" t="s">
        <v>1572</v>
      </c>
      <c r="B625" s="2" t="s">
        <v>1878</v>
      </c>
      <c r="C625" s="2" t="s">
        <v>1879</v>
      </c>
      <c r="D625" s="2" t="s">
        <v>1575</v>
      </c>
      <c r="E625" s="2" t="s">
        <v>1880</v>
      </c>
      <c r="F625" s="2" t="s">
        <v>11</v>
      </c>
      <c r="G625" s="2" t="s">
        <v>1880</v>
      </c>
      <c r="H625" s="2" t="s">
        <v>1879</v>
      </c>
      <c r="J625" s="2" t="s">
        <v>2574</v>
      </c>
      <c r="K625" s="2" t="s">
        <v>2574</v>
      </c>
      <c r="L625" s="2" t="s">
        <v>2568</v>
      </c>
      <c r="M625" t="str">
        <f t="shared" si="9"/>
        <v>ORITOPUTUMAYO</v>
      </c>
    </row>
    <row r="626" spans="1:13" ht="45">
      <c r="A626" s="2" t="s">
        <v>1572</v>
      </c>
      <c r="B626" s="2" t="s">
        <v>1881</v>
      </c>
      <c r="C626" s="2" t="s">
        <v>1882</v>
      </c>
      <c r="D626" s="2" t="s">
        <v>1575</v>
      </c>
      <c r="E626" s="2" t="s">
        <v>1883</v>
      </c>
      <c r="F626" s="2" t="s">
        <v>11</v>
      </c>
      <c r="G626" s="2" t="s">
        <v>1883</v>
      </c>
      <c r="H626" s="2" t="s">
        <v>1882</v>
      </c>
      <c r="J626" s="2" t="s">
        <v>1164</v>
      </c>
      <c r="K626" s="2" t="s">
        <v>1164</v>
      </c>
      <c r="L626" s="2" t="s">
        <v>1139</v>
      </c>
      <c r="M626" t="str">
        <f t="shared" si="9"/>
        <v>OROCUÉCASANARE</v>
      </c>
    </row>
    <row r="627" spans="1:13" ht="45">
      <c r="A627" s="2" t="s">
        <v>1572</v>
      </c>
      <c r="B627" s="2" t="s">
        <v>1884</v>
      </c>
      <c r="C627" s="2" t="s">
        <v>1885</v>
      </c>
      <c r="D627" s="2" t="s">
        <v>1575</v>
      </c>
      <c r="E627" s="2" t="s">
        <v>373</v>
      </c>
      <c r="F627" s="2" t="s">
        <v>11</v>
      </c>
      <c r="G627" s="2" t="s">
        <v>373</v>
      </c>
      <c r="H627" s="2" t="s">
        <v>1885</v>
      </c>
      <c r="J627" s="2" t="s">
        <v>3094</v>
      </c>
      <c r="K627" s="2" t="s">
        <v>3094</v>
      </c>
      <c r="L627" s="2" t="s">
        <v>3006</v>
      </c>
      <c r="M627" t="str">
        <f t="shared" si="9"/>
        <v>ORTEGATOLIMA</v>
      </c>
    </row>
    <row r="628" spans="1:13" ht="45">
      <c r="A628" s="2" t="s">
        <v>1572</v>
      </c>
      <c r="B628" s="2" t="s">
        <v>1886</v>
      </c>
      <c r="C628" s="2" t="s">
        <v>1887</v>
      </c>
      <c r="D628" s="2" t="s">
        <v>1575</v>
      </c>
      <c r="E628" s="2" t="s">
        <v>1888</v>
      </c>
      <c r="F628" s="2" t="s">
        <v>11</v>
      </c>
      <c r="G628" s="2" t="s">
        <v>1888</v>
      </c>
      <c r="H628" s="2" t="s">
        <v>1887</v>
      </c>
      <c r="J628" s="2" t="s">
        <v>2383</v>
      </c>
      <c r="K628" s="2" t="s">
        <v>2383</v>
      </c>
      <c r="L628" s="2" t="s">
        <v>235</v>
      </c>
      <c r="M628" t="str">
        <f t="shared" si="9"/>
        <v>OSPINANARIÑO</v>
      </c>
    </row>
    <row r="629" spans="1:13" ht="45">
      <c r="A629" s="2" t="s">
        <v>1572</v>
      </c>
      <c r="B629" s="2" t="s">
        <v>1889</v>
      </c>
      <c r="C629" s="2" t="s">
        <v>1890</v>
      </c>
      <c r="D629" s="2" t="s">
        <v>1575</v>
      </c>
      <c r="E629" s="2" t="s">
        <v>1891</v>
      </c>
      <c r="F629" s="2" t="s">
        <v>11</v>
      </c>
      <c r="G629" s="2" t="s">
        <v>1891</v>
      </c>
      <c r="H629" s="2" t="s">
        <v>1890</v>
      </c>
      <c r="J629" s="2" t="s">
        <v>825</v>
      </c>
      <c r="K629" s="2" t="s">
        <v>825</v>
      </c>
      <c r="L629" s="2" t="s">
        <v>642</v>
      </c>
      <c r="M629" t="str">
        <f t="shared" si="9"/>
        <v>OTANCHEBOYACÁ</v>
      </c>
    </row>
    <row r="630" spans="1:13" ht="45">
      <c r="A630" s="2" t="s">
        <v>1572</v>
      </c>
      <c r="B630" s="2" t="s">
        <v>1892</v>
      </c>
      <c r="C630" s="2" t="s">
        <v>1893</v>
      </c>
      <c r="D630" s="2" t="s">
        <v>1575</v>
      </c>
      <c r="E630" s="2" t="s">
        <v>1894</v>
      </c>
      <c r="F630" s="2" t="s">
        <v>11</v>
      </c>
      <c r="G630" s="2" t="s">
        <v>1894</v>
      </c>
      <c r="H630" s="2" t="s">
        <v>1893</v>
      </c>
      <c r="J630" s="2" t="s">
        <v>2970</v>
      </c>
      <c r="K630" s="2" t="s">
        <v>2970</v>
      </c>
      <c r="L630" s="2" t="s">
        <v>1299</v>
      </c>
      <c r="M630" t="str">
        <f t="shared" si="9"/>
        <v>OVEJASSUCRE</v>
      </c>
    </row>
    <row r="631" spans="1:13" ht="45">
      <c r="A631" s="2" t="s">
        <v>1572</v>
      </c>
      <c r="B631" s="2" t="s">
        <v>1895</v>
      </c>
      <c r="C631" s="2" t="s">
        <v>1896</v>
      </c>
      <c r="D631" s="2" t="s">
        <v>1575</v>
      </c>
      <c r="E631" s="2" t="s">
        <v>1897</v>
      </c>
      <c r="F631" s="2" t="s">
        <v>11</v>
      </c>
      <c r="G631" s="2" t="s">
        <v>1897</v>
      </c>
      <c r="H631" s="2" t="s">
        <v>1896</v>
      </c>
      <c r="J631" s="2" t="s">
        <v>828</v>
      </c>
      <c r="K631" s="2" t="s">
        <v>828</v>
      </c>
      <c r="L631" s="2" t="s">
        <v>642</v>
      </c>
      <c r="M631" t="str">
        <f t="shared" si="9"/>
        <v>PACHAVITABOYACÁ</v>
      </c>
    </row>
    <row r="632" spans="1:13" ht="45">
      <c r="A632" s="2" t="s">
        <v>1572</v>
      </c>
      <c r="B632" s="2" t="s">
        <v>1898</v>
      </c>
      <c r="C632" s="2" t="s">
        <v>1899</v>
      </c>
      <c r="D632" s="2" t="s">
        <v>1575</v>
      </c>
      <c r="E632" s="2" t="s">
        <v>1900</v>
      </c>
      <c r="F632" s="2" t="s">
        <v>11</v>
      </c>
      <c r="G632" s="2" t="s">
        <v>1900</v>
      </c>
      <c r="H632" s="2" t="s">
        <v>1899</v>
      </c>
      <c r="J632" s="2" t="s">
        <v>1764</v>
      </c>
      <c r="K632" s="2" t="s">
        <v>1764</v>
      </c>
      <c r="L632" s="2" t="s">
        <v>1575</v>
      </c>
      <c r="M632" t="str">
        <f t="shared" si="9"/>
        <v>PACHOCUNDINAMARCA</v>
      </c>
    </row>
    <row r="633" spans="1:13" ht="45">
      <c r="A633" s="2" t="s">
        <v>1572</v>
      </c>
      <c r="B633" s="2" t="s">
        <v>1901</v>
      </c>
      <c r="C633" s="2" t="s">
        <v>1902</v>
      </c>
      <c r="D633" s="2" t="s">
        <v>1575</v>
      </c>
      <c r="E633" s="2" t="s">
        <v>1903</v>
      </c>
      <c r="F633" s="2" t="s">
        <v>11</v>
      </c>
      <c r="G633" s="2" t="s">
        <v>1903</v>
      </c>
      <c r="H633" s="2" t="s">
        <v>1902</v>
      </c>
      <c r="J633" s="2" t="s">
        <v>1054</v>
      </c>
      <c r="K633" s="2" t="s">
        <v>1054</v>
      </c>
      <c r="L633" s="2" t="s">
        <v>97</v>
      </c>
      <c r="M633" t="str">
        <f t="shared" si="9"/>
        <v>PÁCORACALDAS</v>
      </c>
    </row>
    <row r="634" spans="1:13" ht="45">
      <c r="A634" s="2" t="s">
        <v>1572</v>
      </c>
      <c r="B634" s="2" t="s">
        <v>1904</v>
      </c>
      <c r="C634" s="2" t="s">
        <v>1905</v>
      </c>
      <c r="D634" s="2" t="s">
        <v>1575</v>
      </c>
      <c r="E634" s="2" t="s">
        <v>1906</v>
      </c>
      <c r="F634" s="2" t="s">
        <v>11</v>
      </c>
      <c r="G634" s="2" t="s">
        <v>1906</v>
      </c>
      <c r="H634" s="2" t="s">
        <v>1905</v>
      </c>
      <c r="J634" s="2" t="s">
        <v>1259</v>
      </c>
      <c r="K634" s="2" t="s">
        <v>1259</v>
      </c>
      <c r="L634" s="2" t="s">
        <v>1196</v>
      </c>
      <c r="M634" t="str">
        <f t="shared" si="9"/>
        <v>PADILLACAUCA</v>
      </c>
    </row>
    <row r="635" spans="1:13" ht="45">
      <c r="A635" s="2" t="s">
        <v>1572</v>
      </c>
      <c r="B635" s="2" t="s">
        <v>1907</v>
      </c>
      <c r="C635" s="2" t="s">
        <v>1908</v>
      </c>
      <c r="D635" s="2" t="s">
        <v>1575</v>
      </c>
      <c r="E635" s="2" t="s">
        <v>1909</v>
      </c>
      <c r="F635" s="2" t="s">
        <v>11</v>
      </c>
      <c r="G635" s="2" t="s">
        <v>1909</v>
      </c>
      <c r="H635" s="2" t="s">
        <v>1908</v>
      </c>
      <c r="J635" s="2" t="s">
        <v>831</v>
      </c>
      <c r="K635" s="2" t="s">
        <v>831</v>
      </c>
      <c r="L635" s="2" t="s">
        <v>642</v>
      </c>
      <c r="M635" t="str">
        <f t="shared" si="9"/>
        <v>PÁEZBOYACÁ</v>
      </c>
    </row>
    <row r="636" spans="1:13" ht="45">
      <c r="A636" s="2" t="s">
        <v>1572</v>
      </c>
      <c r="B636" s="2" t="s">
        <v>1910</v>
      </c>
      <c r="C636" s="2" t="s">
        <v>1911</v>
      </c>
      <c r="D636" s="2" t="s">
        <v>1575</v>
      </c>
      <c r="E636" s="2" t="s">
        <v>1912</v>
      </c>
      <c r="F636" s="2" t="s">
        <v>11</v>
      </c>
      <c r="G636" s="2" t="s">
        <v>1912</v>
      </c>
      <c r="H636" s="2" t="s">
        <v>1911</v>
      </c>
      <c r="J636" s="2" t="s">
        <v>831</v>
      </c>
      <c r="K636" s="2" t="s">
        <v>831</v>
      </c>
      <c r="L636" s="2" t="s">
        <v>1196</v>
      </c>
      <c r="M636" t="str">
        <f t="shared" si="9"/>
        <v>PÁEZCAUCA</v>
      </c>
    </row>
    <row r="637" spans="1:13" ht="45">
      <c r="A637" s="2" t="s">
        <v>1572</v>
      </c>
      <c r="B637" s="2" t="s">
        <v>1913</v>
      </c>
      <c r="C637" s="2" t="s">
        <v>1914</v>
      </c>
      <c r="D637" s="2" t="s">
        <v>1575</v>
      </c>
      <c r="E637" s="2" t="s">
        <v>1915</v>
      </c>
      <c r="F637" s="2" t="s">
        <v>11</v>
      </c>
      <c r="G637" s="2" t="s">
        <v>1915</v>
      </c>
      <c r="H637" s="2" t="s">
        <v>1914</v>
      </c>
      <c r="J637" s="2" t="s">
        <v>1996</v>
      </c>
      <c r="K637" s="2" t="s">
        <v>1996</v>
      </c>
      <c r="L637" s="2" t="s">
        <v>1936</v>
      </c>
      <c r="M637" t="str">
        <f t="shared" si="9"/>
        <v>PAICOLHUILA</v>
      </c>
    </row>
    <row r="638" spans="1:13" ht="45">
      <c r="A638" s="2" t="s">
        <v>1916</v>
      </c>
      <c r="B638" s="2" t="s">
        <v>1917</v>
      </c>
      <c r="C638" s="2" t="s">
        <v>1918</v>
      </c>
      <c r="D638" s="2" t="s">
        <v>1919</v>
      </c>
      <c r="E638" s="2" t="s">
        <v>1920</v>
      </c>
      <c r="F638" s="2" t="s">
        <v>11</v>
      </c>
      <c r="G638" s="2" t="s">
        <v>1920</v>
      </c>
      <c r="H638" s="2" t="s">
        <v>1918</v>
      </c>
      <c r="J638" s="2" t="s">
        <v>1367</v>
      </c>
      <c r="K638" s="2" t="s">
        <v>1367</v>
      </c>
      <c r="L638" s="2" t="s">
        <v>1318</v>
      </c>
      <c r="M638" t="str">
        <f t="shared" si="9"/>
        <v>PAILITASCESAR</v>
      </c>
    </row>
    <row r="639" spans="1:13" ht="45">
      <c r="A639" s="2" t="s">
        <v>1921</v>
      </c>
      <c r="B639" s="2" t="s">
        <v>1926</v>
      </c>
      <c r="C639" s="2" t="s">
        <v>1927</v>
      </c>
      <c r="D639" s="2" t="s">
        <v>1924</v>
      </c>
      <c r="E639" s="2" t="s">
        <v>523</v>
      </c>
      <c r="F639" s="2" t="s">
        <v>11</v>
      </c>
      <c r="G639" s="2" t="s">
        <v>523</v>
      </c>
      <c r="H639" s="2" t="s">
        <v>1927</v>
      </c>
      <c r="J639" s="2" t="s">
        <v>1767</v>
      </c>
      <c r="K639" s="2" t="s">
        <v>1767</v>
      </c>
      <c r="L639" s="2" t="s">
        <v>1575</v>
      </c>
      <c r="M639" t="str">
        <f t="shared" si="9"/>
        <v>PAIMECUNDINAMARCA</v>
      </c>
    </row>
    <row r="640" spans="1:13" ht="45">
      <c r="A640" s="2" t="s">
        <v>1921</v>
      </c>
      <c r="B640" s="2" t="s">
        <v>1928</v>
      </c>
      <c r="C640" s="2" t="s">
        <v>1929</v>
      </c>
      <c r="D640" s="2" t="s">
        <v>1924</v>
      </c>
      <c r="E640" s="2" t="s">
        <v>1930</v>
      </c>
      <c r="F640" s="2" t="s">
        <v>11</v>
      </c>
      <c r="G640" s="2" t="s">
        <v>1930</v>
      </c>
      <c r="H640" s="2" t="s">
        <v>1929</v>
      </c>
      <c r="J640" s="2" t="s">
        <v>834</v>
      </c>
      <c r="K640" s="2" t="s">
        <v>834</v>
      </c>
      <c r="L640" s="2" t="s">
        <v>642</v>
      </c>
      <c r="M640" t="str">
        <f t="shared" si="9"/>
        <v>PAIPABOYACÁ</v>
      </c>
    </row>
    <row r="641" spans="1:13" ht="45">
      <c r="A641" s="2" t="s">
        <v>1921</v>
      </c>
      <c r="B641" s="2" t="s">
        <v>1931</v>
      </c>
      <c r="C641" s="2" t="s">
        <v>1932</v>
      </c>
      <c r="D641" s="2" t="s">
        <v>1924</v>
      </c>
      <c r="E641" s="2" t="s">
        <v>798</v>
      </c>
      <c r="F641" s="2" t="s">
        <v>11</v>
      </c>
      <c r="G641" s="2" t="s">
        <v>798</v>
      </c>
      <c r="H641" s="2" t="s">
        <v>1932</v>
      </c>
      <c r="J641" s="2" t="s">
        <v>837</v>
      </c>
      <c r="K641" s="2" t="s">
        <v>837</v>
      </c>
      <c r="L641" s="2" t="s">
        <v>642</v>
      </c>
      <c r="M641" t="str">
        <f t="shared" si="9"/>
        <v>PAJARITOBOYACÁ</v>
      </c>
    </row>
    <row r="642" spans="1:13" ht="45">
      <c r="A642" s="2" t="s">
        <v>1921</v>
      </c>
      <c r="B642" s="2" t="s">
        <v>1922</v>
      </c>
      <c r="C642" s="2" t="s">
        <v>1923</v>
      </c>
      <c r="D642" s="2" t="s">
        <v>1924</v>
      </c>
      <c r="E642" s="2" t="s">
        <v>1925</v>
      </c>
      <c r="F642" s="2" t="s">
        <v>11</v>
      </c>
      <c r="G642" s="2" t="s">
        <v>1925</v>
      </c>
      <c r="H642" s="2" t="s">
        <v>1923</v>
      </c>
      <c r="J642" s="2" t="s">
        <v>1999</v>
      </c>
      <c r="K642" s="2" t="s">
        <v>1999</v>
      </c>
      <c r="L642" s="2" t="s">
        <v>1936</v>
      </c>
      <c r="M642" t="str">
        <f t="shared" si="9"/>
        <v>PALERMOHUILA</v>
      </c>
    </row>
    <row r="643" spans="1:13" ht="45">
      <c r="A643" s="2" t="s">
        <v>1933</v>
      </c>
      <c r="B643" s="2" t="s">
        <v>1938</v>
      </c>
      <c r="C643" s="2" t="s">
        <v>1939</v>
      </c>
      <c r="D643" s="2" t="s">
        <v>1936</v>
      </c>
      <c r="E643" s="2" t="s">
        <v>1940</v>
      </c>
      <c r="F643" s="2" t="s">
        <v>11</v>
      </c>
      <c r="G643" s="2" t="s">
        <v>1940</v>
      </c>
      <c r="H643" s="2" t="s">
        <v>1939</v>
      </c>
      <c r="J643" s="2" t="s">
        <v>1057</v>
      </c>
      <c r="K643" s="2" t="s">
        <v>1057</v>
      </c>
      <c r="L643" s="2" t="s">
        <v>97</v>
      </c>
      <c r="M643" t="str">
        <f t="shared" si="9"/>
        <v>PALESTINACALDAS</v>
      </c>
    </row>
    <row r="644" spans="1:13" ht="45">
      <c r="A644" s="2" t="s">
        <v>1933</v>
      </c>
      <c r="B644" s="2" t="s">
        <v>1941</v>
      </c>
      <c r="C644" s="2" t="s">
        <v>1942</v>
      </c>
      <c r="D644" s="2" t="s">
        <v>1936</v>
      </c>
      <c r="E644" s="2" t="s">
        <v>1943</v>
      </c>
      <c r="F644" s="2" t="s">
        <v>11</v>
      </c>
      <c r="G644" s="2" t="s">
        <v>1943</v>
      </c>
      <c r="H644" s="2" t="s">
        <v>1942</v>
      </c>
      <c r="J644" s="2" t="s">
        <v>1057</v>
      </c>
      <c r="K644" s="2" t="s">
        <v>1057</v>
      </c>
      <c r="L644" s="2" t="s">
        <v>1936</v>
      </c>
      <c r="M644" t="str">
        <f t="shared" si="9"/>
        <v>PALESTINAHUILA</v>
      </c>
    </row>
    <row r="645" spans="1:13" ht="45">
      <c r="A645" s="2" t="s">
        <v>1933</v>
      </c>
      <c r="B645" s="2" t="s">
        <v>1944</v>
      </c>
      <c r="C645" s="2" t="s">
        <v>1945</v>
      </c>
      <c r="D645" s="2" t="s">
        <v>1936</v>
      </c>
      <c r="E645" s="2" t="s">
        <v>1946</v>
      </c>
      <c r="F645" s="2" t="s">
        <v>11</v>
      </c>
      <c r="G645" s="2" t="s">
        <v>1946</v>
      </c>
      <c r="H645" s="2" t="s">
        <v>1945</v>
      </c>
      <c r="J645" s="2" t="s">
        <v>2845</v>
      </c>
      <c r="K645" s="2" t="s">
        <v>2845</v>
      </c>
      <c r="L645" s="2" t="s">
        <v>2682</v>
      </c>
      <c r="M645" t="str">
        <f t="shared" ref="M645:M708" si="10">CONCATENATE(K645,L645)</f>
        <v>PALMARSANTANDER</v>
      </c>
    </row>
    <row r="646" spans="1:13" ht="45">
      <c r="A646" s="2" t="s">
        <v>1933</v>
      </c>
      <c r="B646" s="2" t="s">
        <v>1947</v>
      </c>
      <c r="C646" s="2" t="s">
        <v>1948</v>
      </c>
      <c r="D646" s="2" t="s">
        <v>1936</v>
      </c>
      <c r="E646" s="2" t="s">
        <v>1949</v>
      </c>
      <c r="F646" s="2" t="s">
        <v>11</v>
      </c>
      <c r="G646" s="2" t="s">
        <v>1949</v>
      </c>
      <c r="H646" s="2" t="s">
        <v>1948</v>
      </c>
      <c r="J646" s="2" t="s">
        <v>454</v>
      </c>
      <c r="K646" s="2" t="s">
        <v>454</v>
      </c>
      <c r="L646" s="2" t="s">
        <v>426</v>
      </c>
      <c r="M646" t="str">
        <f t="shared" si="10"/>
        <v>PALMAR DE VARELAATLÁNTICO</v>
      </c>
    </row>
    <row r="647" spans="1:13" ht="45">
      <c r="A647" s="2" t="s">
        <v>1933</v>
      </c>
      <c r="B647" s="2" t="s">
        <v>1950</v>
      </c>
      <c r="C647" s="2" t="s">
        <v>1951</v>
      </c>
      <c r="D647" s="2" t="s">
        <v>1936</v>
      </c>
      <c r="E647" s="2" t="s">
        <v>1952</v>
      </c>
      <c r="F647" s="2" t="s">
        <v>11</v>
      </c>
      <c r="G647" s="2" t="s">
        <v>1952</v>
      </c>
      <c r="H647" s="2" t="s">
        <v>1951</v>
      </c>
      <c r="J647" s="2" t="s">
        <v>2848</v>
      </c>
      <c r="K647" s="2" t="s">
        <v>2848</v>
      </c>
      <c r="L647" s="2" t="s">
        <v>2682</v>
      </c>
      <c r="M647" t="str">
        <f t="shared" si="10"/>
        <v>PALMAS DEL SOCORROSANTANDER</v>
      </c>
    </row>
    <row r="648" spans="1:13" ht="45">
      <c r="A648" s="2" t="s">
        <v>1933</v>
      </c>
      <c r="B648" s="2" t="s">
        <v>1953</v>
      </c>
      <c r="C648" s="2" t="s">
        <v>1954</v>
      </c>
      <c r="D648" s="2" t="s">
        <v>1936</v>
      </c>
      <c r="E648" s="2" t="s">
        <v>1955</v>
      </c>
      <c r="F648" s="2" t="s">
        <v>11</v>
      </c>
      <c r="G648" s="2" t="s">
        <v>1955</v>
      </c>
      <c r="H648" s="2" t="s">
        <v>1954</v>
      </c>
      <c r="J648" s="2" t="s">
        <v>3220</v>
      </c>
      <c r="K648" s="2" t="s">
        <v>3220</v>
      </c>
      <c r="L648" s="2" t="s">
        <v>3146</v>
      </c>
      <c r="M648" t="str">
        <f t="shared" si="10"/>
        <v>PALMIRAVALLE DEL CAUCA</v>
      </c>
    </row>
    <row r="649" spans="1:13" ht="45">
      <c r="A649" s="2" t="s">
        <v>1933</v>
      </c>
      <c r="B649" s="2" t="s">
        <v>1956</v>
      </c>
      <c r="C649" s="2" t="s">
        <v>1957</v>
      </c>
      <c r="D649" s="2" t="s">
        <v>1936</v>
      </c>
      <c r="E649" s="2" t="s">
        <v>1958</v>
      </c>
      <c r="F649" s="2" t="s">
        <v>11</v>
      </c>
      <c r="G649" s="2" t="s">
        <v>1958</v>
      </c>
      <c r="H649" s="2" t="s">
        <v>1957</v>
      </c>
      <c r="J649" s="2" t="s">
        <v>2973</v>
      </c>
      <c r="K649" s="2" t="s">
        <v>2973</v>
      </c>
      <c r="L649" s="2" t="s">
        <v>1299</v>
      </c>
      <c r="M649" t="str">
        <f t="shared" si="10"/>
        <v>PALMITOSUCRE</v>
      </c>
    </row>
    <row r="650" spans="1:13" ht="45">
      <c r="A650" s="2" t="s">
        <v>1933</v>
      </c>
      <c r="B650" s="2" t="s">
        <v>1959</v>
      </c>
      <c r="C650" s="2" t="s">
        <v>1960</v>
      </c>
      <c r="D650" s="2" t="s">
        <v>1936</v>
      </c>
      <c r="E650" s="2" t="s">
        <v>1961</v>
      </c>
      <c r="F650" s="2" t="s">
        <v>11</v>
      </c>
      <c r="G650" s="2" t="s">
        <v>1961</v>
      </c>
      <c r="H650" s="2" t="s">
        <v>1960</v>
      </c>
      <c r="J650" s="2" t="s">
        <v>3097</v>
      </c>
      <c r="K650" s="2" t="s">
        <v>3097</v>
      </c>
      <c r="L650" s="2" t="s">
        <v>3006</v>
      </c>
      <c r="M650" t="str">
        <f t="shared" si="10"/>
        <v>PALOCABILDOTOLIMA</v>
      </c>
    </row>
    <row r="651" spans="1:13" ht="45">
      <c r="A651" s="2" t="s">
        <v>1933</v>
      </c>
      <c r="B651" s="2" t="s">
        <v>1962</v>
      </c>
      <c r="C651" s="2" t="s">
        <v>1963</v>
      </c>
      <c r="D651" s="2" t="s">
        <v>1936</v>
      </c>
      <c r="E651" s="2" t="s">
        <v>1964</v>
      </c>
      <c r="F651" s="2" t="s">
        <v>11</v>
      </c>
      <c r="G651" s="2" t="s">
        <v>1964</v>
      </c>
      <c r="H651" s="2" t="s">
        <v>1963</v>
      </c>
      <c r="J651" s="2" t="s">
        <v>2524</v>
      </c>
      <c r="K651" s="2" t="s">
        <v>2524</v>
      </c>
      <c r="L651" s="2" t="s">
        <v>2448</v>
      </c>
      <c r="M651" t="str">
        <f t="shared" si="10"/>
        <v>PAMPLONANORTE DE SANTANDER</v>
      </c>
    </row>
    <row r="652" spans="1:13" ht="45">
      <c r="A652" s="2" t="s">
        <v>1933</v>
      </c>
      <c r="B652" s="2" t="s">
        <v>1965</v>
      </c>
      <c r="C652" s="2" t="s">
        <v>1966</v>
      </c>
      <c r="D652" s="2" t="s">
        <v>1936</v>
      </c>
      <c r="E652" s="2" t="s">
        <v>1967</v>
      </c>
      <c r="F652" s="2" t="s">
        <v>11</v>
      </c>
      <c r="G652" s="2" t="s">
        <v>1967</v>
      </c>
      <c r="H652" s="2" t="s">
        <v>1966</v>
      </c>
      <c r="J652" s="2" t="s">
        <v>2527</v>
      </c>
      <c r="K652" s="2" t="s">
        <v>2527</v>
      </c>
      <c r="L652" s="2" t="s">
        <v>2448</v>
      </c>
      <c r="M652" t="str">
        <f t="shared" si="10"/>
        <v>PAMPLONITANORTE DE SANTANDER</v>
      </c>
    </row>
    <row r="653" spans="1:13" ht="45">
      <c r="A653" s="2" t="s">
        <v>1933</v>
      </c>
      <c r="B653" s="2" t="s">
        <v>1968</v>
      </c>
      <c r="C653" s="2" t="s">
        <v>1969</v>
      </c>
      <c r="D653" s="2" t="s">
        <v>1936</v>
      </c>
      <c r="E653" s="2" t="s">
        <v>1970</v>
      </c>
      <c r="F653" s="2" t="s">
        <v>11</v>
      </c>
      <c r="G653" s="2" t="s">
        <v>1970</v>
      </c>
      <c r="H653" s="2" t="s">
        <v>1969</v>
      </c>
      <c r="J653" s="2" t="s">
        <v>1770</v>
      </c>
      <c r="K653" s="2" t="s">
        <v>1770</v>
      </c>
      <c r="L653" s="2" t="s">
        <v>1575</v>
      </c>
      <c r="M653" t="str">
        <f t="shared" si="10"/>
        <v>PANDICUNDINAMARCA</v>
      </c>
    </row>
    <row r="654" spans="1:13" ht="45">
      <c r="A654" s="2" t="s">
        <v>1933</v>
      </c>
      <c r="B654" s="2" t="s">
        <v>1971</v>
      </c>
      <c r="C654" s="2" t="s">
        <v>1972</v>
      </c>
      <c r="D654" s="2" t="s">
        <v>1936</v>
      </c>
      <c r="E654" s="2" t="s">
        <v>178</v>
      </c>
      <c r="F654" s="2" t="s">
        <v>11</v>
      </c>
      <c r="G654" s="2" t="s">
        <v>178</v>
      </c>
      <c r="H654" s="2" t="s">
        <v>1972</v>
      </c>
      <c r="J654" s="2" t="s">
        <v>840</v>
      </c>
      <c r="K654" s="2" t="s">
        <v>840</v>
      </c>
      <c r="L654" s="2" t="s">
        <v>642</v>
      </c>
      <c r="M654" t="str">
        <f t="shared" si="10"/>
        <v>PANQUEBABOYACÁ</v>
      </c>
    </row>
    <row r="655" spans="1:13" ht="45">
      <c r="A655" s="2" t="s">
        <v>1933</v>
      </c>
      <c r="B655" s="2" t="s">
        <v>1973</v>
      </c>
      <c r="C655" s="2" t="s">
        <v>1974</v>
      </c>
      <c r="D655" s="2" t="s">
        <v>1936</v>
      </c>
      <c r="E655" s="2" t="s">
        <v>1975</v>
      </c>
      <c r="F655" s="2" t="s">
        <v>11</v>
      </c>
      <c r="G655" s="2" t="s">
        <v>1975</v>
      </c>
      <c r="H655" s="2" t="s">
        <v>1974</v>
      </c>
      <c r="J655" s="2" t="s">
        <v>2851</v>
      </c>
      <c r="K655" s="2" t="s">
        <v>2851</v>
      </c>
      <c r="L655" s="2" t="s">
        <v>2682</v>
      </c>
      <c r="M655" t="str">
        <f t="shared" si="10"/>
        <v>PÁRAMOSANTANDER</v>
      </c>
    </row>
    <row r="656" spans="1:13" ht="45">
      <c r="A656" s="2" t="s">
        <v>1933</v>
      </c>
      <c r="B656" s="2" t="s">
        <v>1976</v>
      </c>
      <c r="C656" s="2" t="s">
        <v>1977</v>
      </c>
      <c r="D656" s="2" t="s">
        <v>1936</v>
      </c>
      <c r="E656" s="2" t="s">
        <v>1978</v>
      </c>
      <c r="F656" s="2" t="s">
        <v>11</v>
      </c>
      <c r="G656" s="2" t="s">
        <v>1978</v>
      </c>
      <c r="H656" s="2" t="s">
        <v>1977</v>
      </c>
      <c r="J656" s="2" t="s">
        <v>1773</v>
      </c>
      <c r="K656" s="2" t="s">
        <v>1773</v>
      </c>
      <c r="L656" s="2" t="s">
        <v>1575</v>
      </c>
      <c r="M656" t="str">
        <f t="shared" si="10"/>
        <v>PARATEBUENOCUNDINAMARCA</v>
      </c>
    </row>
    <row r="657" spans="1:13" ht="45">
      <c r="A657" s="2" t="s">
        <v>1933</v>
      </c>
      <c r="B657" s="2" t="s">
        <v>1979</v>
      </c>
      <c r="C657" s="2" t="s">
        <v>1980</v>
      </c>
      <c r="D657" s="2" t="s">
        <v>1936</v>
      </c>
      <c r="E657" s="2" t="s">
        <v>1981</v>
      </c>
      <c r="F657" s="2" t="s">
        <v>11</v>
      </c>
      <c r="G657" s="2" t="s">
        <v>1981</v>
      </c>
      <c r="H657" s="2" t="s">
        <v>1980</v>
      </c>
      <c r="J657" s="2" t="s">
        <v>1776</v>
      </c>
      <c r="K657" s="2" t="s">
        <v>1776</v>
      </c>
      <c r="L657" s="2" t="s">
        <v>1575</v>
      </c>
      <c r="M657" t="str">
        <f t="shared" si="10"/>
        <v>PASCACUNDINAMARCA</v>
      </c>
    </row>
    <row r="658" spans="1:13" ht="45">
      <c r="A658" s="2" t="s">
        <v>1933</v>
      </c>
      <c r="B658" s="2" t="s">
        <v>1982</v>
      </c>
      <c r="C658" s="2" t="s">
        <v>1983</v>
      </c>
      <c r="D658" s="2" t="s">
        <v>1936</v>
      </c>
      <c r="E658" s="2" t="s">
        <v>1984</v>
      </c>
      <c r="F658" s="2" t="s">
        <v>11</v>
      </c>
      <c r="G658" s="2" t="s">
        <v>1984</v>
      </c>
      <c r="H658" s="2" t="s">
        <v>1983</v>
      </c>
      <c r="J658" s="2" t="s">
        <v>2266</v>
      </c>
      <c r="K658" s="2" t="s">
        <v>2266</v>
      </c>
      <c r="L658" s="2" t="s">
        <v>235</v>
      </c>
      <c r="M658" t="str">
        <f t="shared" si="10"/>
        <v>PASTONARIÑO</v>
      </c>
    </row>
    <row r="659" spans="1:13" ht="45">
      <c r="A659" s="2" t="s">
        <v>1933</v>
      </c>
      <c r="B659" s="2" t="s">
        <v>1985</v>
      </c>
      <c r="C659" s="2" t="s">
        <v>1986</v>
      </c>
      <c r="D659" s="2" t="s">
        <v>1936</v>
      </c>
      <c r="E659" s="2" t="s">
        <v>1987</v>
      </c>
      <c r="F659" s="2" t="s">
        <v>11</v>
      </c>
      <c r="G659" s="2" t="s">
        <v>1987</v>
      </c>
      <c r="H659" s="2" t="s">
        <v>1986</v>
      </c>
      <c r="J659" s="2" t="s">
        <v>1264</v>
      </c>
      <c r="K659" s="2" t="s">
        <v>1264</v>
      </c>
      <c r="L659" s="2" t="s">
        <v>1196</v>
      </c>
      <c r="M659" t="str">
        <f t="shared" si="10"/>
        <v>PATÍACAUCA</v>
      </c>
    </row>
    <row r="660" spans="1:13" ht="45">
      <c r="A660" s="2" t="s">
        <v>1933</v>
      </c>
      <c r="B660" s="2" t="s">
        <v>1988</v>
      </c>
      <c r="C660" s="2" t="s">
        <v>1989</v>
      </c>
      <c r="D660" s="2" t="s">
        <v>1936</v>
      </c>
      <c r="E660" s="2" t="s">
        <v>1990</v>
      </c>
      <c r="F660" s="2" t="s">
        <v>11</v>
      </c>
      <c r="G660" s="2" t="s">
        <v>1990</v>
      </c>
      <c r="H660" s="2" t="s">
        <v>1989</v>
      </c>
      <c r="J660" s="2" t="s">
        <v>843</v>
      </c>
      <c r="K660" s="2" t="s">
        <v>843</v>
      </c>
      <c r="L660" s="2" t="s">
        <v>642</v>
      </c>
      <c r="M660" t="str">
        <f t="shared" si="10"/>
        <v>PAUNABOYACÁ</v>
      </c>
    </row>
    <row r="661" spans="1:13" ht="45">
      <c r="A661" s="2" t="s">
        <v>1933</v>
      </c>
      <c r="B661" s="2" t="s">
        <v>1934</v>
      </c>
      <c r="C661" s="2" t="s">
        <v>1935</v>
      </c>
      <c r="D661" s="2" t="s">
        <v>1936</v>
      </c>
      <c r="E661" s="2" t="s">
        <v>1937</v>
      </c>
      <c r="F661" s="2" t="s">
        <v>11</v>
      </c>
      <c r="G661" s="2" t="s">
        <v>1937</v>
      </c>
      <c r="H661" s="2" t="s">
        <v>1935</v>
      </c>
      <c r="J661" s="2" t="s">
        <v>846</v>
      </c>
      <c r="K661" s="2" t="s">
        <v>846</v>
      </c>
      <c r="L661" s="2" t="s">
        <v>642</v>
      </c>
      <c r="M661" t="str">
        <f t="shared" si="10"/>
        <v>PAYABOYACÁ</v>
      </c>
    </row>
    <row r="662" spans="1:13" ht="45">
      <c r="A662" s="2" t="s">
        <v>1933</v>
      </c>
      <c r="B662" s="2" t="s">
        <v>1991</v>
      </c>
      <c r="C662" s="2" t="s">
        <v>1992</v>
      </c>
      <c r="D662" s="2" t="s">
        <v>1936</v>
      </c>
      <c r="E662" s="2" t="s">
        <v>1993</v>
      </c>
      <c r="F662" s="2" t="s">
        <v>11</v>
      </c>
      <c r="G662" s="2" t="s">
        <v>1993</v>
      </c>
      <c r="H662" s="2" t="s">
        <v>1992</v>
      </c>
      <c r="J662" s="2" t="s">
        <v>1167</v>
      </c>
      <c r="K662" s="2" t="s">
        <v>1167</v>
      </c>
      <c r="L662" s="2" t="s">
        <v>1139</v>
      </c>
      <c r="M662" t="str">
        <f t="shared" si="10"/>
        <v>PAZ DE ARIPOROCASANARE</v>
      </c>
    </row>
    <row r="663" spans="1:13" ht="45">
      <c r="A663" s="2" t="s">
        <v>1933</v>
      </c>
      <c r="B663" s="2" t="s">
        <v>1994</v>
      </c>
      <c r="C663" s="2" t="s">
        <v>1995</v>
      </c>
      <c r="D663" s="2" t="s">
        <v>1936</v>
      </c>
      <c r="E663" s="2" t="s">
        <v>1996</v>
      </c>
      <c r="F663" s="2" t="s">
        <v>11</v>
      </c>
      <c r="G663" s="2" t="s">
        <v>1996</v>
      </c>
      <c r="H663" s="2" t="s">
        <v>1995</v>
      </c>
      <c r="J663" s="2" t="s">
        <v>849</v>
      </c>
      <c r="K663" s="2" t="s">
        <v>849</v>
      </c>
      <c r="L663" s="2" t="s">
        <v>642</v>
      </c>
      <c r="M663" t="str">
        <f t="shared" si="10"/>
        <v>PAZ DE RÍOBOYACÁ</v>
      </c>
    </row>
    <row r="664" spans="1:13" ht="45">
      <c r="A664" s="2" t="s">
        <v>1933</v>
      </c>
      <c r="B664" s="2" t="s">
        <v>1997</v>
      </c>
      <c r="C664" s="2" t="s">
        <v>1998</v>
      </c>
      <c r="D664" s="2" t="s">
        <v>1936</v>
      </c>
      <c r="E664" s="2" t="s">
        <v>1999</v>
      </c>
      <c r="F664" s="2" t="s">
        <v>11</v>
      </c>
      <c r="G664" s="2" t="s">
        <v>1999</v>
      </c>
      <c r="H664" s="2" t="s">
        <v>1998</v>
      </c>
      <c r="J664" s="2" t="s">
        <v>2133</v>
      </c>
      <c r="K664" s="2" t="s">
        <v>2133</v>
      </c>
      <c r="L664" s="2" t="s">
        <v>2091</v>
      </c>
      <c r="M664" t="str">
        <f t="shared" si="10"/>
        <v>PEDRAZAMAGDALENA</v>
      </c>
    </row>
    <row r="665" spans="1:13" ht="45">
      <c r="A665" s="2" t="s">
        <v>1933</v>
      </c>
      <c r="B665" s="2" t="s">
        <v>2000</v>
      </c>
      <c r="C665" s="2" t="s">
        <v>2001</v>
      </c>
      <c r="D665" s="2" t="s">
        <v>1936</v>
      </c>
      <c r="E665" s="2" t="s">
        <v>1057</v>
      </c>
      <c r="F665" s="2" t="s">
        <v>11</v>
      </c>
      <c r="G665" s="2" t="s">
        <v>1057</v>
      </c>
      <c r="H665" s="2" t="s">
        <v>2001</v>
      </c>
      <c r="J665" s="2" t="s">
        <v>1370</v>
      </c>
      <c r="K665" s="2" t="s">
        <v>1370</v>
      </c>
      <c r="L665" s="2" t="s">
        <v>1318</v>
      </c>
      <c r="M665" t="str">
        <f t="shared" si="10"/>
        <v>PELAYACESAR</v>
      </c>
    </row>
    <row r="666" spans="1:13" ht="45">
      <c r="A666" s="2" t="s">
        <v>1933</v>
      </c>
      <c r="B666" s="2" t="s">
        <v>2002</v>
      </c>
      <c r="C666" s="2" t="s">
        <v>2003</v>
      </c>
      <c r="D666" s="2" t="s">
        <v>1936</v>
      </c>
      <c r="E666" s="2" t="s">
        <v>2004</v>
      </c>
      <c r="F666" s="2" t="s">
        <v>11</v>
      </c>
      <c r="G666" s="2" t="s">
        <v>2004</v>
      </c>
      <c r="H666" s="2" t="s">
        <v>2003</v>
      </c>
      <c r="J666" s="2" t="s">
        <v>1060</v>
      </c>
      <c r="K666" s="2" t="s">
        <v>1060</v>
      </c>
      <c r="L666" s="2" t="s">
        <v>97</v>
      </c>
      <c r="M666" t="str">
        <f t="shared" si="10"/>
        <v>PENSILVANIACALDAS</v>
      </c>
    </row>
    <row r="667" spans="1:13" ht="45">
      <c r="A667" s="2" t="s">
        <v>1933</v>
      </c>
      <c r="B667" s="2" t="s">
        <v>2005</v>
      </c>
      <c r="C667" s="2" t="s">
        <v>2006</v>
      </c>
      <c r="D667" s="2" t="s">
        <v>1936</v>
      </c>
      <c r="E667" s="2" t="s">
        <v>2007</v>
      </c>
      <c r="F667" s="2" t="s">
        <v>11</v>
      </c>
      <c r="G667" s="2" t="s">
        <v>2007</v>
      </c>
      <c r="H667" s="2" t="s">
        <v>2006</v>
      </c>
      <c r="J667" s="2" t="s">
        <v>247</v>
      </c>
      <c r="K667" s="2" t="s">
        <v>247</v>
      </c>
      <c r="L667" s="2" t="s">
        <v>18</v>
      </c>
      <c r="M667" t="str">
        <f t="shared" si="10"/>
        <v>PEÑOLANTIOQUIA</v>
      </c>
    </row>
    <row r="668" spans="1:13" ht="45">
      <c r="A668" s="2" t="s">
        <v>1933</v>
      </c>
      <c r="B668" s="2" t="s">
        <v>2008</v>
      </c>
      <c r="C668" s="2" t="s">
        <v>2009</v>
      </c>
      <c r="D668" s="2" t="s">
        <v>1936</v>
      </c>
      <c r="E668" s="2" t="s">
        <v>2010</v>
      </c>
      <c r="F668" s="2" t="s">
        <v>11</v>
      </c>
      <c r="G668" s="2" t="s">
        <v>2010</v>
      </c>
      <c r="H668" s="2" t="s">
        <v>2009</v>
      </c>
      <c r="J668" s="2" t="s">
        <v>250</v>
      </c>
      <c r="K668" s="2" t="s">
        <v>250</v>
      </c>
      <c r="L668" s="2" t="s">
        <v>18</v>
      </c>
      <c r="M668" t="str">
        <f t="shared" si="10"/>
        <v>PEQUEANTIOQUIA</v>
      </c>
    </row>
    <row r="669" spans="1:13" ht="45">
      <c r="A669" s="2" t="s">
        <v>1933</v>
      </c>
      <c r="B669" s="2" t="s">
        <v>2011</v>
      </c>
      <c r="C669" s="2" t="s">
        <v>2012</v>
      </c>
      <c r="D669" s="2" t="s">
        <v>1936</v>
      </c>
      <c r="E669" s="2" t="s">
        <v>2013</v>
      </c>
      <c r="F669" s="2" t="s">
        <v>11</v>
      </c>
      <c r="G669" s="2" t="s">
        <v>2013</v>
      </c>
      <c r="H669" s="2" t="s">
        <v>2012</v>
      </c>
      <c r="J669" s="2" t="s">
        <v>2640</v>
      </c>
      <c r="K669" s="2" t="s">
        <v>2640</v>
      </c>
      <c r="L669" s="2" t="s">
        <v>1066</v>
      </c>
      <c r="M669" t="str">
        <f t="shared" si="10"/>
        <v>PEREIRARISARALDA</v>
      </c>
    </row>
    <row r="670" spans="1:13" ht="45">
      <c r="A670" s="2" t="s">
        <v>1933</v>
      </c>
      <c r="B670" s="2" t="s">
        <v>2014</v>
      </c>
      <c r="C670" s="2" t="s">
        <v>2015</v>
      </c>
      <c r="D670" s="2" t="s">
        <v>1936</v>
      </c>
      <c r="E670" s="2" t="s">
        <v>2016</v>
      </c>
      <c r="F670" s="2" t="s">
        <v>11</v>
      </c>
      <c r="G670" s="2" t="s">
        <v>2016</v>
      </c>
      <c r="H670" s="2" t="s">
        <v>2015</v>
      </c>
      <c r="J670" s="2" t="s">
        <v>852</v>
      </c>
      <c r="K670" s="2" t="s">
        <v>852</v>
      </c>
      <c r="L670" s="2" t="s">
        <v>642</v>
      </c>
      <c r="M670" t="str">
        <f t="shared" si="10"/>
        <v>PESCABOYACÁ</v>
      </c>
    </row>
    <row r="671" spans="1:13" ht="45">
      <c r="A671" s="2" t="s">
        <v>1933</v>
      </c>
      <c r="B671" s="2" t="s">
        <v>2017</v>
      </c>
      <c r="C671" s="2" t="s">
        <v>2018</v>
      </c>
      <c r="D671" s="2" t="s">
        <v>1936</v>
      </c>
      <c r="E671" s="2" t="s">
        <v>903</v>
      </c>
      <c r="F671" s="2" t="s">
        <v>11</v>
      </c>
      <c r="G671" s="2" t="s">
        <v>903</v>
      </c>
      <c r="H671" s="2" t="s">
        <v>2018</v>
      </c>
      <c r="J671" s="2" t="s">
        <v>1267</v>
      </c>
      <c r="K671" s="2" t="s">
        <v>1267</v>
      </c>
      <c r="L671" s="2" t="s">
        <v>1196</v>
      </c>
      <c r="M671" t="str">
        <f t="shared" si="10"/>
        <v>PIAMONTECAUCA</v>
      </c>
    </row>
    <row r="672" spans="1:13" ht="45">
      <c r="A672" s="2" t="s">
        <v>1933</v>
      </c>
      <c r="B672" s="2" t="s">
        <v>2019</v>
      </c>
      <c r="C672" s="2" t="s">
        <v>2020</v>
      </c>
      <c r="D672" s="2" t="s">
        <v>1936</v>
      </c>
      <c r="E672" s="2" t="s">
        <v>2021</v>
      </c>
      <c r="F672" s="2" t="s">
        <v>11</v>
      </c>
      <c r="G672" s="2" t="s">
        <v>2021</v>
      </c>
      <c r="H672" s="2" t="s">
        <v>2020</v>
      </c>
      <c r="J672" s="2" t="s">
        <v>2854</v>
      </c>
      <c r="K672" s="2" t="s">
        <v>2854</v>
      </c>
      <c r="L672" s="2" t="s">
        <v>2682</v>
      </c>
      <c r="M672" t="str">
        <f t="shared" si="10"/>
        <v>PIEDECUESTASANTANDER</v>
      </c>
    </row>
    <row r="673" spans="1:13" ht="45">
      <c r="A673" s="2" t="s">
        <v>1933</v>
      </c>
      <c r="B673" s="2" t="s">
        <v>2022</v>
      </c>
      <c r="C673" s="2" t="s">
        <v>2023</v>
      </c>
      <c r="D673" s="2" t="s">
        <v>1936</v>
      </c>
      <c r="E673" s="2" t="s">
        <v>2024</v>
      </c>
      <c r="F673" s="2" t="s">
        <v>11</v>
      </c>
      <c r="G673" s="2" t="s">
        <v>2024</v>
      </c>
      <c r="H673" s="2" t="s">
        <v>2023</v>
      </c>
      <c r="J673" s="2" t="s">
        <v>3100</v>
      </c>
      <c r="K673" s="2" t="s">
        <v>3100</v>
      </c>
      <c r="L673" s="2" t="s">
        <v>3006</v>
      </c>
      <c r="M673" t="str">
        <f t="shared" si="10"/>
        <v>PIEDRASTOLIMA</v>
      </c>
    </row>
    <row r="674" spans="1:13" ht="45">
      <c r="A674" s="2" t="s">
        <v>1933</v>
      </c>
      <c r="B674" s="2" t="s">
        <v>2028</v>
      </c>
      <c r="C674" s="2" t="s">
        <v>2029</v>
      </c>
      <c r="D674" s="2" t="s">
        <v>1936</v>
      </c>
      <c r="E674" s="2" t="s">
        <v>2030</v>
      </c>
      <c r="F674" s="2" t="s">
        <v>11</v>
      </c>
      <c r="G674" s="2" t="s">
        <v>2030</v>
      </c>
      <c r="H674" s="2" t="s">
        <v>2029</v>
      </c>
      <c r="J674" s="2" t="s">
        <v>1270</v>
      </c>
      <c r="K674" s="2" t="s">
        <v>1270</v>
      </c>
      <c r="L674" s="2" t="s">
        <v>1196</v>
      </c>
      <c r="M674" t="str">
        <f t="shared" si="10"/>
        <v>PIENDAMÓCAUCA</v>
      </c>
    </row>
    <row r="675" spans="1:13" ht="45">
      <c r="A675" s="2" t="s">
        <v>1933</v>
      </c>
      <c r="B675" s="2" t="s">
        <v>2031</v>
      </c>
      <c r="C675" s="2" t="s">
        <v>2032</v>
      </c>
      <c r="D675" s="2" t="s">
        <v>1936</v>
      </c>
      <c r="E675" s="2" t="s">
        <v>2033</v>
      </c>
      <c r="F675" s="2" t="s">
        <v>11</v>
      </c>
      <c r="G675" s="2" t="s">
        <v>2033</v>
      </c>
      <c r="H675" s="2" t="s">
        <v>2032</v>
      </c>
      <c r="J675" s="2" t="s">
        <v>2630</v>
      </c>
      <c r="K675" s="2" t="s">
        <v>2630</v>
      </c>
      <c r="L675" s="2" t="s">
        <v>2606</v>
      </c>
      <c r="M675" t="str">
        <f t="shared" si="10"/>
        <v>PIJAOQUINDÍO</v>
      </c>
    </row>
    <row r="676" spans="1:13" ht="45">
      <c r="A676" s="2" t="s">
        <v>1933</v>
      </c>
      <c r="B676" s="2" t="s">
        <v>2025</v>
      </c>
      <c r="C676" s="2" t="s">
        <v>2026</v>
      </c>
      <c r="D676" s="2" t="s">
        <v>1936</v>
      </c>
      <c r="E676" s="2" t="s">
        <v>2027</v>
      </c>
      <c r="F676" s="2" t="s">
        <v>11</v>
      </c>
      <c r="G676" s="2" t="s">
        <v>2027</v>
      </c>
      <c r="H676" s="2" t="s">
        <v>2026</v>
      </c>
      <c r="J676" s="2" t="s">
        <v>2136</v>
      </c>
      <c r="K676" s="2" t="s">
        <v>2136</v>
      </c>
      <c r="L676" s="2" t="s">
        <v>2091</v>
      </c>
      <c r="M676" t="str">
        <f t="shared" si="10"/>
        <v>PIJIÑO DEL CARMENMAGDALENA</v>
      </c>
    </row>
    <row r="677" spans="1:13" ht="45">
      <c r="A677" s="2" t="s">
        <v>1933</v>
      </c>
      <c r="B677" s="2" t="s">
        <v>2034</v>
      </c>
      <c r="C677" s="2" t="s">
        <v>2035</v>
      </c>
      <c r="D677" s="2" t="s">
        <v>1936</v>
      </c>
      <c r="E677" s="2" t="s">
        <v>2036</v>
      </c>
      <c r="F677" s="2" t="s">
        <v>11</v>
      </c>
      <c r="G677" s="2" t="s">
        <v>2036</v>
      </c>
      <c r="H677" s="2" t="s">
        <v>2035</v>
      </c>
      <c r="J677" s="2" t="s">
        <v>2857</v>
      </c>
      <c r="K677" s="2" t="s">
        <v>2857</v>
      </c>
      <c r="L677" s="2" t="s">
        <v>2682</v>
      </c>
      <c r="M677" t="str">
        <f t="shared" si="10"/>
        <v>PINCHOTESANTANDER</v>
      </c>
    </row>
    <row r="678" spans="1:13" ht="45">
      <c r="A678" s="2" t="s">
        <v>1933</v>
      </c>
      <c r="B678" s="2" t="s">
        <v>2037</v>
      </c>
      <c r="C678" s="2" t="s">
        <v>2038</v>
      </c>
      <c r="D678" s="2" t="s">
        <v>1936</v>
      </c>
      <c r="E678" s="2" t="s">
        <v>2039</v>
      </c>
      <c r="F678" s="2" t="s">
        <v>11</v>
      </c>
      <c r="G678" s="2" t="s">
        <v>2039</v>
      </c>
      <c r="H678" s="2" t="s">
        <v>2038</v>
      </c>
      <c r="J678" s="2" t="s">
        <v>574</v>
      </c>
      <c r="K678" s="2" t="s">
        <v>574</v>
      </c>
      <c r="L678" s="2" t="s">
        <v>501</v>
      </c>
      <c r="M678" t="str">
        <f t="shared" si="10"/>
        <v>PINILLOSBOLÍVAR</v>
      </c>
    </row>
    <row r="679" spans="1:13" ht="45">
      <c r="A679" s="2" t="s">
        <v>1933</v>
      </c>
      <c r="B679" s="2" t="s">
        <v>2040</v>
      </c>
      <c r="C679" s="2" t="s">
        <v>2041</v>
      </c>
      <c r="D679" s="2" t="s">
        <v>1936</v>
      </c>
      <c r="E679" s="2" t="s">
        <v>2042</v>
      </c>
      <c r="F679" s="2" t="s">
        <v>11</v>
      </c>
      <c r="G679" s="2" t="s">
        <v>2042</v>
      </c>
      <c r="H679" s="2" t="s">
        <v>2041</v>
      </c>
      <c r="J679" s="2" t="s">
        <v>457</v>
      </c>
      <c r="K679" s="2" t="s">
        <v>457</v>
      </c>
      <c r="L679" s="2" t="s">
        <v>426</v>
      </c>
      <c r="M679" t="str">
        <f t="shared" si="10"/>
        <v>PIOJÓATLÁNTICO</v>
      </c>
    </row>
    <row r="680" spans="1:13" ht="45">
      <c r="A680" s="2" t="s">
        <v>2043</v>
      </c>
      <c r="B680" s="2" t="s">
        <v>2048</v>
      </c>
      <c r="C680" s="2" t="s">
        <v>2049</v>
      </c>
      <c r="D680" s="2" t="s">
        <v>2046</v>
      </c>
      <c r="E680" s="2" t="s">
        <v>1095</v>
      </c>
      <c r="F680" s="2" t="s">
        <v>11</v>
      </c>
      <c r="G680" s="2" t="s">
        <v>1095</v>
      </c>
      <c r="H680" s="2" t="s">
        <v>2049</v>
      </c>
      <c r="J680" s="2" t="s">
        <v>855</v>
      </c>
      <c r="K680" s="2" t="s">
        <v>855</v>
      </c>
      <c r="L680" s="2" t="s">
        <v>642</v>
      </c>
      <c r="M680" t="str">
        <f t="shared" si="10"/>
        <v>PISBABOYACÁ</v>
      </c>
    </row>
    <row r="681" spans="1:13" ht="45">
      <c r="A681" s="2" t="s">
        <v>2043</v>
      </c>
      <c r="B681" s="2" t="s">
        <v>2050</v>
      </c>
      <c r="C681" s="2" t="s">
        <v>2051</v>
      </c>
      <c r="D681" s="2" t="s">
        <v>2046</v>
      </c>
      <c r="E681" s="2" t="s">
        <v>2052</v>
      </c>
      <c r="F681" s="2" t="s">
        <v>11</v>
      </c>
      <c r="G681" s="2" t="s">
        <v>2052</v>
      </c>
      <c r="H681" s="2" t="s">
        <v>2051</v>
      </c>
      <c r="J681" s="2" t="s">
        <v>2004</v>
      </c>
      <c r="K681" s="2" t="s">
        <v>2004</v>
      </c>
      <c r="L681" s="2" t="s">
        <v>1936</v>
      </c>
      <c r="M681" t="str">
        <f t="shared" si="10"/>
        <v>PITALHUILA</v>
      </c>
    </row>
    <row r="682" spans="1:13" ht="45">
      <c r="A682" s="2" t="s">
        <v>2043</v>
      </c>
      <c r="B682" s="2" t="s">
        <v>2053</v>
      </c>
      <c r="C682" s="2" t="s">
        <v>2054</v>
      </c>
      <c r="D682" s="2" t="s">
        <v>2046</v>
      </c>
      <c r="E682" s="2" t="s">
        <v>2055</v>
      </c>
      <c r="F682" s="2" t="s">
        <v>11</v>
      </c>
      <c r="G682" s="2" t="s">
        <v>2055</v>
      </c>
      <c r="H682" s="2" t="s">
        <v>2054</v>
      </c>
      <c r="J682" s="2" t="s">
        <v>2007</v>
      </c>
      <c r="K682" s="2" t="s">
        <v>2007</v>
      </c>
      <c r="L682" s="2" t="s">
        <v>1936</v>
      </c>
      <c r="M682" t="str">
        <f t="shared" si="10"/>
        <v>PITALITOHUILA</v>
      </c>
    </row>
    <row r="683" spans="1:13" ht="45">
      <c r="A683" s="2" t="s">
        <v>2043</v>
      </c>
      <c r="B683" s="2" t="s">
        <v>2056</v>
      </c>
      <c r="C683" s="2" t="s">
        <v>2057</v>
      </c>
      <c r="D683" s="2" t="s">
        <v>2046</v>
      </c>
      <c r="E683" s="2" t="s">
        <v>2058</v>
      </c>
      <c r="F683" s="2" t="s">
        <v>11</v>
      </c>
      <c r="G683" s="2" t="s">
        <v>2058</v>
      </c>
      <c r="H683" s="2" t="s">
        <v>2057</v>
      </c>
      <c r="J683" s="2" t="s">
        <v>2139</v>
      </c>
      <c r="K683" s="2" t="s">
        <v>2139</v>
      </c>
      <c r="L683" s="2" t="s">
        <v>2091</v>
      </c>
      <c r="M683" t="str">
        <f t="shared" si="10"/>
        <v>PIVIJAYMAGDALENA</v>
      </c>
    </row>
    <row r="684" spans="1:13" ht="45">
      <c r="A684" s="2" t="s">
        <v>2043</v>
      </c>
      <c r="B684" s="2" t="s">
        <v>2059</v>
      </c>
      <c r="C684" s="2" t="s">
        <v>2060</v>
      </c>
      <c r="D684" s="2" t="s">
        <v>2046</v>
      </c>
      <c r="E684" s="2" t="s">
        <v>2061</v>
      </c>
      <c r="F684" s="2" t="s">
        <v>11</v>
      </c>
      <c r="G684" s="2" t="s">
        <v>2061</v>
      </c>
      <c r="H684" s="2" t="s">
        <v>2060</v>
      </c>
      <c r="J684" s="2" t="s">
        <v>3103</v>
      </c>
      <c r="K684" s="2" t="s">
        <v>3103</v>
      </c>
      <c r="L684" s="2" t="s">
        <v>3006</v>
      </c>
      <c r="M684" t="str">
        <f t="shared" si="10"/>
        <v>PLANADASTOLIMA</v>
      </c>
    </row>
    <row r="685" spans="1:13" ht="45">
      <c r="A685" s="2" t="s">
        <v>2043</v>
      </c>
      <c r="B685" s="2" t="s">
        <v>2062</v>
      </c>
      <c r="C685" s="2" t="s">
        <v>2063</v>
      </c>
      <c r="D685" s="2" t="s">
        <v>2046</v>
      </c>
      <c r="E685" s="2" t="s">
        <v>2064</v>
      </c>
      <c r="F685" s="2" t="s">
        <v>11</v>
      </c>
      <c r="G685" s="2" t="s">
        <v>2064</v>
      </c>
      <c r="H685" s="2" t="s">
        <v>2063</v>
      </c>
      <c r="J685" s="2" t="s">
        <v>1530</v>
      </c>
      <c r="K685" s="2" t="s">
        <v>1530</v>
      </c>
      <c r="L685" s="2" t="s">
        <v>532</v>
      </c>
      <c r="M685" t="str">
        <f t="shared" si="10"/>
        <v>PLANETA RICACÓRDOBA</v>
      </c>
    </row>
    <row r="686" spans="1:13" ht="45">
      <c r="A686" s="2" t="s">
        <v>2043</v>
      </c>
      <c r="B686" s="2" t="s">
        <v>2065</v>
      </c>
      <c r="C686" s="2" t="s">
        <v>2066</v>
      </c>
      <c r="D686" s="2" t="s">
        <v>2046</v>
      </c>
      <c r="E686" s="2" t="s">
        <v>2067</v>
      </c>
      <c r="F686" s="2" t="s">
        <v>11</v>
      </c>
      <c r="G686" s="2" t="s">
        <v>2067</v>
      </c>
      <c r="H686" s="2" t="s">
        <v>2066</v>
      </c>
      <c r="J686" s="2" t="s">
        <v>2142</v>
      </c>
      <c r="K686" s="2" t="s">
        <v>2142</v>
      </c>
      <c r="L686" s="2" t="s">
        <v>2091</v>
      </c>
      <c r="M686" t="str">
        <f t="shared" si="10"/>
        <v>PLATOMAGDALENA</v>
      </c>
    </row>
    <row r="687" spans="1:13" ht="45">
      <c r="A687" s="2" t="s">
        <v>2043</v>
      </c>
      <c r="B687" s="2" t="s">
        <v>2068</v>
      </c>
      <c r="C687" s="2" t="s">
        <v>2069</v>
      </c>
      <c r="D687" s="2" t="s">
        <v>2046</v>
      </c>
      <c r="E687" s="2" t="s">
        <v>2070</v>
      </c>
      <c r="F687" s="2" t="s">
        <v>11</v>
      </c>
      <c r="G687" s="2" t="s">
        <v>2070</v>
      </c>
      <c r="H687" s="2" t="s">
        <v>2069</v>
      </c>
      <c r="J687" s="2" t="s">
        <v>2389</v>
      </c>
      <c r="K687" s="2" t="s">
        <v>2389</v>
      </c>
      <c r="L687" s="2" t="s">
        <v>235</v>
      </c>
      <c r="M687" t="str">
        <f t="shared" si="10"/>
        <v>POLICARPANARIÑO</v>
      </c>
    </row>
    <row r="688" spans="1:13" ht="45">
      <c r="A688" s="2" t="s">
        <v>2043</v>
      </c>
      <c r="B688" s="2" t="s">
        <v>2071</v>
      </c>
      <c r="C688" s="2" t="s">
        <v>2072</v>
      </c>
      <c r="D688" s="2" t="s">
        <v>2046</v>
      </c>
      <c r="E688" s="2" t="s">
        <v>2073</v>
      </c>
      <c r="F688" s="2" t="s">
        <v>11</v>
      </c>
      <c r="G688" s="2" t="s">
        <v>2073</v>
      </c>
      <c r="H688" s="2" t="s">
        <v>2072</v>
      </c>
      <c r="J688" s="2" t="s">
        <v>460</v>
      </c>
      <c r="K688" s="2" t="s">
        <v>460</v>
      </c>
      <c r="L688" s="2" t="s">
        <v>426</v>
      </c>
      <c r="M688" t="str">
        <f t="shared" si="10"/>
        <v>POLONUEVOATLÁNTICO</v>
      </c>
    </row>
    <row r="689" spans="1:13" ht="45">
      <c r="A689" s="2" t="s">
        <v>2043</v>
      </c>
      <c r="B689" s="2" t="s">
        <v>2074</v>
      </c>
      <c r="C689" s="2" t="s">
        <v>2075</v>
      </c>
      <c r="D689" s="2" t="s">
        <v>2046</v>
      </c>
      <c r="E689" s="2" t="s">
        <v>2076</v>
      </c>
      <c r="F689" s="2" t="s">
        <v>11</v>
      </c>
      <c r="G689" s="2" t="s">
        <v>2076</v>
      </c>
      <c r="H689" s="2" t="s">
        <v>2075</v>
      </c>
      <c r="J689" s="2" t="s">
        <v>463</v>
      </c>
      <c r="K689" s="2" t="s">
        <v>463</v>
      </c>
      <c r="L689" s="2" t="s">
        <v>426</v>
      </c>
      <c r="M689" t="str">
        <f t="shared" si="10"/>
        <v>PONEDERAATLÁNTICO</v>
      </c>
    </row>
    <row r="690" spans="1:13" ht="45">
      <c r="A690" s="2" t="s">
        <v>2043</v>
      </c>
      <c r="B690" s="2" t="s">
        <v>2044</v>
      </c>
      <c r="C690" s="2" t="s">
        <v>2045</v>
      </c>
      <c r="D690" s="2" t="s">
        <v>2046</v>
      </c>
      <c r="E690" s="2" t="s">
        <v>2047</v>
      </c>
      <c r="F690" s="2" t="s">
        <v>11</v>
      </c>
      <c r="G690" s="2" t="s">
        <v>2047</v>
      </c>
      <c r="H690" s="2" t="s">
        <v>2045</v>
      </c>
      <c r="J690" s="2" t="s">
        <v>1197</v>
      </c>
      <c r="K690" s="2" t="s">
        <v>1197</v>
      </c>
      <c r="L690" s="2" t="s">
        <v>1196</v>
      </c>
      <c r="M690" t="str">
        <f t="shared" si="10"/>
        <v>POPAYÁNCAUCA</v>
      </c>
    </row>
    <row r="691" spans="1:13" ht="45">
      <c r="A691" s="2" t="s">
        <v>2043</v>
      </c>
      <c r="B691" s="2" t="s">
        <v>2077</v>
      </c>
      <c r="C691" s="2" t="s">
        <v>2078</v>
      </c>
      <c r="D691" s="2" t="s">
        <v>2046</v>
      </c>
      <c r="E691" s="2" t="s">
        <v>2079</v>
      </c>
      <c r="F691" s="2" t="s">
        <v>11</v>
      </c>
      <c r="G691" s="2" t="s">
        <v>2079</v>
      </c>
      <c r="H691" s="2" t="s">
        <v>2078</v>
      </c>
      <c r="J691" s="2" t="s">
        <v>1170</v>
      </c>
      <c r="K691" s="2" t="s">
        <v>1170</v>
      </c>
      <c r="L691" s="2" t="s">
        <v>1139</v>
      </c>
      <c r="M691" t="str">
        <f t="shared" si="10"/>
        <v>PORECASANARE</v>
      </c>
    </row>
    <row r="692" spans="1:13" ht="45">
      <c r="A692" s="2" t="s">
        <v>2043</v>
      </c>
      <c r="B692" s="2" t="s">
        <v>2080</v>
      </c>
      <c r="C692" s="2" t="s">
        <v>2081</v>
      </c>
      <c r="D692" s="2" t="s">
        <v>2046</v>
      </c>
      <c r="E692" s="2" t="s">
        <v>2082</v>
      </c>
      <c r="F692" s="2" t="s">
        <v>11</v>
      </c>
      <c r="G692" s="2" t="s">
        <v>2082</v>
      </c>
      <c r="H692" s="2" t="s">
        <v>2081</v>
      </c>
      <c r="J692" s="2" t="s">
        <v>2392</v>
      </c>
      <c r="K692" s="2" t="s">
        <v>2392</v>
      </c>
      <c r="L692" s="2" t="s">
        <v>235</v>
      </c>
      <c r="M692" t="str">
        <f t="shared" si="10"/>
        <v>POTOSÍNARIÑO</v>
      </c>
    </row>
    <row r="693" spans="1:13" ht="45">
      <c r="A693" s="2" t="s">
        <v>2043</v>
      </c>
      <c r="B693" s="2" t="s">
        <v>2083</v>
      </c>
      <c r="C693" s="2" t="s">
        <v>2084</v>
      </c>
      <c r="D693" s="2" t="s">
        <v>2046</v>
      </c>
      <c r="E693" s="2" t="s">
        <v>2085</v>
      </c>
      <c r="F693" s="2" t="s">
        <v>11</v>
      </c>
      <c r="G693" s="2" t="s">
        <v>2085</v>
      </c>
      <c r="H693" s="2" t="s">
        <v>2084</v>
      </c>
      <c r="J693" s="2" t="s">
        <v>3223</v>
      </c>
      <c r="K693" s="2" t="s">
        <v>3223</v>
      </c>
      <c r="L693" s="2" t="s">
        <v>3146</v>
      </c>
      <c r="M693" t="str">
        <f t="shared" si="10"/>
        <v>PRADERAVALLE DEL CAUCA</v>
      </c>
    </row>
    <row r="694" spans="1:13" ht="45">
      <c r="A694" s="2" t="s">
        <v>2043</v>
      </c>
      <c r="B694" s="2" t="s">
        <v>2086</v>
      </c>
      <c r="C694" s="2" t="s">
        <v>2087</v>
      </c>
      <c r="D694" s="2" t="s">
        <v>2046</v>
      </c>
      <c r="E694" s="2" t="s">
        <v>635</v>
      </c>
      <c r="F694" s="2" t="s">
        <v>11</v>
      </c>
      <c r="G694" s="2" t="s">
        <v>635</v>
      </c>
      <c r="H694" s="2" t="s">
        <v>2087</v>
      </c>
      <c r="J694" s="2" t="s">
        <v>3106</v>
      </c>
      <c r="K694" s="2" t="s">
        <v>3106</v>
      </c>
      <c r="L694" s="2" t="s">
        <v>3006</v>
      </c>
      <c r="M694" t="str">
        <f t="shared" si="10"/>
        <v>PRADOTOLIMA</v>
      </c>
    </row>
    <row r="695" spans="1:13" ht="45">
      <c r="A695" s="2" t="s">
        <v>2088</v>
      </c>
      <c r="B695" s="2" t="s">
        <v>2093</v>
      </c>
      <c r="C695" s="2" t="s">
        <v>2094</v>
      </c>
      <c r="D695" s="2" t="s">
        <v>2091</v>
      </c>
      <c r="E695" s="2" t="s">
        <v>2095</v>
      </c>
      <c r="F695" s="2" t="s">
        <v>11</v>
      </c>
      <c r="G695" s="2" t="s">
        <v>2095</v>
      </c>
      <c r="H695" s="2" t="s">
        <v>2094</v>
      </c>
      <c r="J695" s="2" t="s">
        <v>421</v>
      </c>
      <c r="K695" s="2" t="s">
        <v>421</v>
      </c>
      <c r="L695" s="2" t="s">
        <v>417</v>
      </c>
      <c r="M695" t="str">
        <f t="shared" si="10"/>
        <v xml:space="preserve">PROVIDENCIAARCHIPIÉLAGO DE SAN ANDRÉS, PROVIDENCIA Y </v>
      </c>
    </row>
    <row r="696" spans="1:13" ht="45">
      <c r="A696" s="2" t="s">
        <v>2088</v>
      </c>
      <c r="B696" s="2" t="s">
        <v>2096</v>
      </c>
      <c r="C696" s="2" t="s">
        <v>2097</v>
      </c>
      <c r="D696" s="2" t="s">
        <v>2091</v>
      </c>
      <c r="E696" s="2" t="s">
        <v>2098</v>
      </c>
      <c r="F696" s="2" t="s">
        <v>11</v>
      </c>
      <c r="G696" s="2" t="s">
        <v>2098</v>
      </c>
      <c r="H696" s="2" t="s">
        <v>2097</v>
      </c>
      <c r="J696" s="2" t="s">
        <v>421</v>
      </c>
      <c r="K696" s="2" t="s">
        <v>421</v>
      </c>
      <c r="L696" s="2" t="s">
        <v>235</v>
      </c>
      <c r="M696" t="str">
        <f t="shared" si="10"/>
        <v>PROVIDENCIANARIÑO</v>
      </c>
    </row>
    <row r="697" spans="1:13" ht="45">
      <c r="A697" s="2" t="s">
        <v>2088</v>
      </c>
      <c r="B697" s="2" t="s">
        <v>2099</v>
      </c>
      <c r="C697" s="2" t="s">
        <v>2100</v>
      </c>
      <c r="D697" s="2" t="s">
        <v>2091</v>
      </c>
      <c r="E697" s="2" t="s">
        <v>2101</v>
      </c>
      <c r="F697" s="2" t="s">
        <v>11</v>
      </c>
      <c r="G697" s="2" t="s">
        <v>2101</v>
      </c>
      <c r="H697" s="2" t="s">
        <v>2100</v>
      </c>
      <c r="J697" s="2" t="s">
        <v>1373</v>
      </c>
      <c r="K697" s="2" t="s">
        <v>1373</v>
      </c>
      <c r="L697" s="2" t="s">
        <v>1318</v>
      </c>
      <c r="M697" t="str">
        <f t="shared" si="10"/>
        <v>PUEBLO BELLOCESAR</v>
      </c>
    </row>
    <row r="698" spans="1:13" ht="45">
      <c r="A698" s="2" t="s">
        <v>2088</v>
      </c>
      <c r="B698" s="2" t="s">
        <v>2102</v>
      </c>
      <c r="C698" s="2" t="s">
        <v>2103</v>
      </c>
      <c r="D698" s="2" t="s">
        <v>2091</v>
      </c>
      <c r="E698" s="2" t="s">
        <v>2104</v>
      </c>
      <c r="F698" s="2" t="s">
        <v>11</v>
      </c>
      <c r="G698" s="2" t="s">
        <v>2104</v>
      </c>
      <c r="H698" s="2" t="s">
        <v>2103</v>
      </c>
      <c r="J698" s="2" t="s">
        <v>1533</v>
      </c>
      <c r="K698" s="2" t="s">
        <v>1533</v>
      </c>
      <c r="L698" s="2" t="s">
        <v>532</v>
      </c>
      <c r="M698" t="str">
        <f t="shared" si="10"/>
        <v>PUEBLO NUEVOCÓRDOBA</v>
      </c>
    </row>
    <row r="699" spans="1:13" ht="45">
      <c r="A699" s="2" t="s">
        <v>2088</v>
      </c>
      <c r="B699" s="2" t="s">
        <v>2105</v>
      </c>
      <c r="C699" s="2" t="s">
        <v>2106</v>
      </c>
      <c r="D699" s="2" t="s">
        <v>2091</v>
      </c>
      <c r="E699" s="2" t="s">
        <v>2107</v>
      </c>
      <c r="F699" s="2" t="s">
        <v>11</v>
      </c>
      <c r="G699" s="2" t="s">
        <v>2107</v>
      </c>
      <c r="H699" s="2" t="s">
        <v>2106</v>
      </c>
      <c r="J699" s="2" t="s">
        <v>2669</v>
      </c>
      <c r="K699" s="2" t="s">
        <v>2669</v>
      </c>
      <c r="L699" s="2" t="s">
        <v>1066</v>
      </c>
      <c r="M699" t="str">
        <f t="shared" si="10"/>
        <v>PUEBLO RICORISARALDA</v>
      </c>
    </row>
    <row r="700" spans="1:13" ht="45">
      <c r="A700" s="2" t="s">
        <v>2088</v>
      </c>
      <c r="B700" s="2" t="s">
        <v>2108</v>
      </c>
      <c r="C700" s="2" t="s">
        <v>2109</v>
      </c>
      <c r="D700" s="2" t="s">
        <v>2091</v>
      </c>
      <c r="E700" s="2" t="s">
        <v>2110</v>
      </c>
      <c r="F700" s="2" t="s">
        <v>11</v>
      </c>
      <c r="G700" s="2" t="s">
        <v>2110</v>
      </c>
      <c r="H700" s="2" t="s">
        <v>2109</v>
      </c>
      <c r="J700" s="2" t="s">
        <v>253</v>
      </c>
      <c r="K700" s="2" t="s">
        <v>253</v>
      </c>
      <c r="L700" s="2" t="s">
        <v>18</v>
      </c>
      <c r="M700" t="str">
        <f t="shared" si="10"/>
        <v>PUEBLORRICOANTIOQUIA</v>
      </c>
    </row>
    <row r="701" spans="1:13" ht="45">
      <c r="A701" s="2" t="s">
        <v>2088</v>
      </c>
      <c r="B701" s="2" t="s">
        <v>2111</v>
      </c>
      <c r="C701" s="2" t="s">
        <v>2112</v>
      </c>
      <c r="D701" s="2" t="s">
        <v>2091</v>
      </c>
      <c r="E701" s="2" t="s">
        <v>136</v>
      </c>
      <c r="F701" s="2" t="s">
        <v>11</v>
      </c>
      <c r="G701" s="2" t="s">
        <v>136</v>
      </c>
      <c r="H701" s="2" t="s">
        <v>2112</v>
      </c>
      <c r="J701" s="2" t="s">
        <v>2145</v>
      </c>
      <c r="K701" s="2" t="s">
        <v>2145</v>
      </c>
      <c r="L701" s="2" t="s">
        <v>2091</v>
      </c>
      <c r="M701" t="str">
        <f t="shared" si="10"/>
        <v>PUEBLOVIEJOMAGDALENA</v>
      </c>
    </row>
    <row r="702" spans="1:13" ht="45">
      <c r="A702" s="2" t="s">
        <v>2088</v>
      </c>
      <c r="B702" s="2" t="s">
        <v>2113</v>
      </c>
      <c r="C702" s="2" t="s">
        <v>2114</v>
      </c>
      <c r="D702" s="2" t="s">
        <v>2091</v>
      </c>
      <c r="E702" s="2" t="s">
        <v>2115</v>
      </c>
      <c r="F702" s="2" t="s">
        <v>11</v>
      </c>
      <c r="G702" s="2" t="s">
        <v>2115</v>
      </c>
      <c r="H702" s="2" t="s">
        <v>2114</v>
      </c>
      <c r="J702" s="2" t="s">
        <v>2860</v>
      </c>
      <c r="K702" s="2" t="s">
        <v>2860</v>
      </c>
      <c r="L702" s="2" t="s">
        <v>2682</v>
      </c>
      <c r="M702" t="str">
        <f t="shared" si="10"/>
        <v>PUENTE NACIONALSANTANDER</v>
      </c>
    </row>
    <row r="703" spans="1:13" ht="45">
      <c r="A703" s="2" t="s">
        <v>2088</v>
      </c>
      <c r="B703" s="2" t="s">
        <v>2116</v>
      </c>
      <c r="C703" s="2" t="s">
        <v>2117</v>
      </c>
      <c r="D703" s="2" t="s">
        <v>2091</v>
      </c>
      <c r="E703" s="2" t="s">
        <v>2118</v>
      </c>
      <c r="F703" s="2" t="s">
        <v>11</v>
      </c>
      <c r="G703" s="2" t="s">
        <v>2118</v>
      </c>
      <c r="H703" s="2" t="s">
        <v>2117</v>
      </c>
      <c r="J703" s="2" t="s">
        <v>2397</v>
      </c>
      <c r="K703" s="2" t="s">
        <v>2397</v>
      </c>
      <c r="L703" s="2" t="s">
        <v>235</v>
      </c>
      <c r="M703" t="str">
        <f t="shared" si="10"/>
        <v>PUERRESNARIÑO</v>
      </c>
    </row>
    <row r="704" spans="1:13" ht="45">
      <c r="A704" s="2" t="s">
        <v>2088</v>
      </c>
      <c r="B704" s="2" t="s">
        <v>2119</v>
      </c>
      <c r="C704" s="2" t="s">
        <v>2120</v>
      </c>
      <c r="D704" s="2" t="s">
        <v>2091</v>
      </c>
      <c r="E704" s="2" t="s">
        <v>2121</v>
      </c>
      <c r="F704" s="2" t="s">
        <v>11</v>
      </c>
      <c r="G704" s="2" t="s">
        <v>2121</v>
      </c>
      <c r="H704" s="2" t="s">
        <v>2120</v>
      </c>
      <c r="J704" s="2" t="s">
        <v>2577</v>
      </c>
      <c r="K704" s="2" t="s">
        <v>2577</v>
      </c>
      <c r="L704" s="2" t="s">
        <v>2568</v>
      </c>
      <c r="M704" t="str">
        <f t="shared" si="10"/>
        <v>PUERTO ASÍSPUTUMAYO</v>
      </c>
    </row>
    <row r="705" spans="1:13" ht="45">
      <c r="A705" s="2" t="s">
        <v>2088</v>
      </c>
      <c r="B705" s="2" t="s">
        <v>2122</v>
      </c>
      <c r="C705" s="2" t="s">
        <v>2123</v>
      </c>
      <c r="D705" s="2" t="s">
        <v>2091</v>
      </c>
      <c r="E705" s="2" t="s">
        <v>2124</v>
      </c>
      <c r="F705" s="2" t="s">
        <v>11</v>
      </c>
      <c r="G705" s="2" t="s">
        <v>2124</v>
      </c>
      <c r="H705" s="2" t="s">
        <v>2123</v>
      </c>
      <c r="J705" s="2" t="s">
        <v>256</v>
      </c>
      <c r="K705" s="2" t="s">
        <v>256</v>
      </c>
      <c r="L705" s="2" t="s">
        <v>18</v>
      </c>
      <c r="M705" t="str">
        <f t="shared" si="10"/>
        <v>PUERTO BERRÍOANTIOQUIA</v>
      </c>
    </row>
    <row r="706" spans="1:13" ht="45">
      <c r="A706" s="2" t="s">
        <v>2088</v>
      </c>
      <c r="B706" s="2" t="s">
        <v>2125</v>
      </c>
      <c r="C706" s="2" t="s">
        <v>2126</v>
      </c>
      <c r="D706" s="2" t="s">
        <v>2091</v>
      </c>
      <c r="E706" s="2" t="s">
        <v>2127</v>
      </c>
      <c r="F706" s="2" t="s">
        <v>11</v>
      </c>
      <c r="G706" s="2" t="s">
        <v>2127</v>
      </c>
      <c r="H706" s="2" t="s">
        <v>2126</v>
      </c>
      <c r="J706" s="2" t="s">
        <v>858</v>
      </c>
      <c r="K706" s="2" t="s">
        <v>858</v>
      </c>
      <c r="L706" s="2" t="s">
        <v>642</v>
      </c>
      <c r="M706" t="str">
        <f t="shared" si="10"/>
        <v>PUERTO BOYACÁBOYACÁ</v>
      </c>
    </row>
    <row r="707" spans="1:13" ht="45">
      <c r="A707" s="2" t="s">
        <v>2088</v>
      </c>
      <c r="B707" s="2" t="s">
        <v>2128</v>
      </c>
      <c r="C707" s="2" t="s">
        <v>2129</v>
      </c>
      <c r="D707" s="2" t="s">
        <v>2091</v>
      </c>
      <c r="E707" s="2" t="s">
        <v>2130</v>
      </c>
      <c r="F707" s="2" t="s">
        <v>11</v>
      </c>
      <c r="G707" s="2" t="s">
        <v>2130</v>
      </c>
      <c r="H707" s="2" t="s">
        <v>2129</v>
      </c>
      <c r="J707" s="2" t="s">
        <v>2580</v>
      </c>
      <c r="K707" s="2" t="s">
        <v>2580</v>
      </c>
      <c r="L707" s="2" t="s">
        <v>2568</v>
      </c>
      <c r="M707" t="str">
        <f t="shared" si="10"/>
        <v>PUERTO CAICEDOPUTUMAYO</v>
      </c>
    </row>
    <row r="708" spans="1:13" ht="45">
      <c r="A708" s="2" t="s">
        <v>2088</v>
      </c>
      <c r="B708" s="2" t="s">
        <v>2131</v>
      </c>
      <c r="C708" s="2" t="s">
        <v>2132</v>
      </c>
      <c r="D708" s="2" t="s">
        <v>2091</v>
      </c>
      <c r="E708" s="2" t="s">
        <v>2133</v>
      </c>
      <c r="F708" s="2" t="s">
        <v>11</v>
      </c>
      <c r="G708" s="2" t="s">
        <v>2133</v>
      </c>
      <c r="H708" s="2" t="s">
        <v>2132</v>
      </c>
      <c r="J708" s="2" t="s">
        <v>3279</v>
      </c>
      <c r="K708" s="2" t="s">
        <v>3279</v>
      </c>
      <c r="L708" s="2" t="s">
        <v>3278</v>
      </c>
      <c r="M708" t="str">
        <f t="shared" si="10"/>
        <v>PUERTO CARREÑOVICHADA</v>
      </c>
    </row>
    <row r="709" spans="1:13" ht="45">
      <c r="A709" s="2" t="s">
        <v>2088</v>
      </c>
      <c r="B709" s="2" t="s">
        <v>2134</v>
      </c>
      <c r="C709" s="2" t="s">
        <v>2135</v>
      </c>
      <c r="D709" s="2" t="s">
        <v>2091</v>
      </c>
      <c r="E709" s="2" t="s">
        <v>2136</v>
      </c>
      <c r="F709" s="2" t="s">
        <v>11</v>
      </c>
      <c r="G709" s="2" t="s">
        <v>2136</v>
      </c>
      <c r="H709" s="2" t="s">
        <v>2135</v>
      </c>
      <c r="J709" s="2" t="s">
        <v>466</v>
      </c>
      <c r="K709" s="2" t="s">
        <v>466</v>
      </c>
      <c r="L709" s="2" t="s">
        <v>426</v>
      </c>
      <c r="M709" t="str">
        <f t="shared" ref="M709:M772" si="11">CONCATENATE(K709,L709)</f>
        <v>PUERTO COLOMBIAATLÁNTICO</v>
      </c>
    </row>
    <row r="710" spans="1:13" ht="45">
      <c r="A710" s="2" t="s">
        <v>2088</v>
      </c>
      <c r="B710" s="2" t="s">
        <v>2137</v>
      </c>
      <c r="C710" s="2" t="s">
        <v>2138</v>
      </c>
      <c r="D710" s="2" t="s">
        <v>2091</v>
      </c>
      <c r="E710" s="2" t="s">
        <v>2139</v>
      </c>
      <c r="F710" s="2" t="s">
        <v>11</v>
      </c>
      <c r="G710" s="2" t="s">
        <v>2139</v>
      </c>
      <c r="H710" s="2" t="s">
        <v>2138</v>
      </c>
      <c r="J710" s="2" t="s">
        <v>2234</v>
      </c>
      <c r="K710" s="2" t="s">
        <v>2234</v>
      </c>
      <c r="L710" s="2" t="s">
        <v>2181</v>
      </c>
      <c r="M710" t="str">
        <f t="shared" si="11"/>
        <v>PUERTO CONCORDIAMETA</v>
      </c>
    </row>
    <row r="711" spans="1:13" ht="45">
      <c r="A711" s="2" t="s">
        <v>2088</v>
      </c>
      <c r="B711" s="2" t="s">
        <v>2140</v>
      </c>
      <c r="C711" s="2" t="s">
        <v>2141</v>
      </c>
      <c r="D711" s="2" t="s">
        <v>2091</v>
      </c>
      <c r="E711" s="2" t="s">
        <v>2142</v>
      </c>
      <c r="F711" s="2" t="s">
        <v>11</v>
      </c>
      <c r="G711" s="2" t="s">
        <v>2142</v>
      </c>
      <c r="H711" s="2" t="s">
        <v>2141</v>
      </c>
      <c r="J711" s="2" t="s">
        <v>1536</v>
      </c>
      <c r="K711" s="2" t="s">
        <v>1536</v>
      </c>
      <c r="L711" s="2" t="s">
        <v>532</v>
      </c>
      <c r="M711" t="str">
        <f t="shared" si="11"/>
        <v>PUERTO ESCONDIDOCÓRDOBA</v>
      </c>
    </row>
    <row r="712" spans="1:13" ht="45">
      <c r="A712" s="2" t="s">
        <v>2088</v>
      </c>
      <c r="B712" s="2" t="s">
        <v>2143</v>
      </c>
      <c r="C712" s="2" t="s">
        <v>2144</v>
      </c>
      <c r="D712" s="2" t="s">
        <v>2091</v>
      </c>
      <c r="E712" s="2" t="s">
        <v>2145</v>
      </c>
      <c r="F712" s="2" t="s">
        <v>11</v>
      </c>
      <c r="G712" s="2" t="s">
        <v>2145</v>
      </c>
      <c r="H712" s="2" t="s">
        <v>2144</v>
      </c>
      <c r="J712" s="2" t="s">
        <v>2237</v>
      </c>
      <c r="K712" s="2" t="s">
        <v>2237</v>
      </c>
      <c r="L712" s="2" t="s">
        <v>2181</v>
      </c>
      <c r="M712" t="str">
        <f t="shared" si="11"/>
        <v>PUERTO GAITÁNMETA</v>
      </c>
    </row>
    <row r="713" spans="1:13" ht="45">
      <c r="A713" s="2" t="s">
        <v>2088</v>
      </c>
      <c r="B713" s="2" t="s">
        <v>2146</v>
      </c>
      <c r="C713" s="2" t="s">
        <v>2147</v>
      </c>
      <c r="D713" s="2" t="s">
        <v>2091</v>
      </c>
      <c r="E713" s="2" t="s">
        <v>2148</v>
      </c>
      <c r="F713" s="2" t="s">
        <v>11</v>
      </c>
      <c r="G713" s="2" t="s">
        <v>2148</v>
      </c>
      <c r="H713" s="2" t="s">
        <v>2147</v>
      </c>
      <c r="J713" s="2" t="s">
        <v>2583</v>
      </c>
      <c r="K713" s="2" t="s">
        <v>2583</v>
      </c>
      <c r="L713" s="2" t="s">
        <v>2568</v>
      </c>
      <c r="M713" t="str">
        <f t="shared" si="11"/>
        <v>PUERTO GUZMÁNPUTUMAYO</v>
      </c>
    </row>
    <row r="714" spans="1:13" ht="45">
      <c r="A714" s="2" t="s">
        <v>2088</v>
      </c>
      <c r="B714" s="2" t="s">
        <v>2149</v>
      </c>
      <c r="C714" s="2" t="s">
        <v>2150</v>
      </c>
      <c r="D714" s="2" t="s">
        <v>2091</v>
      </c>
      <c r="E714" s="2" t="s">
        <v>2151</v>
      </c>
      <c r="F714" s="2" t="s">
        <v>11</v>
      </c>
      <c r="G714" s="2" t="s">
        <v>2151</v>
      </c>
      <c r="H714" s="2" t="s">
        <v>2150</v>
      </c>
      <c r="J714" s="2" t="s">
        <v>2586</v>
      </c>
      <c r="K714" s="2" t="s">
        <v>2586</v>
      </c>
      <c r="L714" s="2" t="s">
        <v>2568</v>
      </c>
      <c r="M714" t="str">
        <f t="shared" si="11"/>
        <v>PUERTO LEGUÍZAMOPUTUMAYO</v>
      </c>
    </row>
    <row r="715" spans="1:13" ht="45">
      <c r="A715" s="2" t="s">
        <v>2088</v>
      </c>
      <c r="B715" s="2" t="s">
        <v>2152</v>
      </c>
      <c r="C715" s="2" t="s">
        <v>2153</v>
      </c>
      <c r="D715" s="2" t="s">
        <v>2091</v>
      </c>
      <c r="E715" s="2" t="s">
        <v>1069</v>
      </c>
      <c r="F715" s="2" t="s">
        <v>11</v>
      </c>
      <c r="G715" s="2" t="s">
        <v>1069</v>
      </c>
      <c r="H715" s="2" t="s">
        <v>2153</v>
      </c>
      <c r="J715" s="2" t="s">
        <v>1539</v>
      </c>
      <c r="K715" s="2" t="s">
        <v>1539</v>
      </c>
      <c r="L715" s="2" t="s">
        <v>532</v>
      </c>
      <c r="M715" t="str">
        <f t="shared" si="11"/>
        <v>PUERTO LIBERTADORCÓRDOBA</v>
      </c>
    </row>
    <row r="716" spans="1:13" ht="75">
      <c r="A716" s="2" t="s">
        <v>2088</v>
      </c>
      <c r="B716" s="2" t="s">
        <v>2154</v>
      </c>
      <c r="C716" s="2" t="s">
        <v>2155</v>
      </c>
      <c r="D716" s="2" t="s">
        <v>2091</v>
      </c>
      <c r="E716" s="2" t="s">
        <v>2156</v>
      </c>
      <c r="F716" s="2" t="s">
        <v>11</v>
      </c>
      <c r="G716" s="2" t="s">
        <v>2156</v>
      </c>
      <c r="H716" s="2" t="s">
        <v>2155</v>
      </c>
      <c r="J716" s="2" t="s">
        <v>2243</v>
      </c>
      <c r="K716" s="2" t="s">
        <v>2243</v>
      </c>
      <c r="L716" s="2" t="s">
        <v>2181</v>
      </c>
      <c r="M716" t="str">
        <f t="shared" si="11"/>
        <v>PUERTO LLERASMETA</v>
      </c>
    </row>
    <row r="717" spans="1:13" ht="45">
      <c r="A717" s="2" t="s">
        <v>2088</v>
      </c>
      <c r="B717" s="2" t="s">
        <v>2157</v>
      </c>
      <c r="C717" s="2" t="s">
        <v>2158</v>
      </c>
      <c r="D717" s="2" t="s">
        <v>2091</v>
      </c>
      <c r="E717" s="2" t="s">
        <v>2159</v>
      </c>
      <c r="F717" s="2" t="s">
        <v>11</v>
      </c>
      <c r="G717" s="2" t="s">
        <v>2159</v>
      </c>
      <c r="H717" s="2" t="s">
        <v>2158</v>
      </c>
      <c r="J717" s="2" t="s">
        <v>2240</v>
      </c>
      <c r="K717" s="2" t="s">
        <v>2240</v>
      </c>
      <c r="L717" s="2" t="s">
        <v>2181</v>
      </c>
      <c r="M717" t="str">
        <f t="shared" si="11"/>
        <v>PUERTO LÓPEZMETA</v>
      </c>
    </row>
    <row r="718" spans="1:13" ht="45">
      <c r="A718" s="2" t="s">
        <v>2088</v>
      </c>
      <c r="B718" s="2" t="s">
        <v>2160</v>
      </c>
      <c r="C718" s="2" t="s">
        <v>2161</v>
      </c>
      <c r="D718" s="2" t="s">
        <v>2091</v>
      </c>
      <c r="E718" s="2" t="s">
        <v>2162</v>
      </c>
      <c r="F718" s="2" t="s">
        <v>11</v>
      </c>
      <c r="G718" s="2" t="s">
        <v>2162</v>
      </c>
      <c r="H718" s="2" t="s">
        <v>2161</v>
      </c>
      <c r="J718" s="2" t="s">
        <v>259</v>
      </c>
      <c r="K718" s="2" t="s">
        <v>259</v>
      </c>
      <c r="L718" s="2" t="s">
        <v>18</v>
      </c>
      <c r="M718" t="str">
        <f t="shared" si="11"/>
        <v>PUERTO NAREANTIOQUIA</v>
      </c>
    </row>
    <row r="719" spans="1:13" ht="45">
      <c r="A719" s="2" t="s">
        <v>2088</v>
      </c>
      <c r="B719" s="2" t="s">
        <v>2163</v>
      </c>
      <c r="C719" s="2" t="s">
        <v>2164</v>
      </c>
      <c r="D719" s="2" t="s">
        <v>2091</v>
      </c>
      <c r="E719" s="2" t="s">
        <v>2165</v>
      </c>
      <c r="F719" s="2" t="s">
        <v>11</v>
      </c>
      <c r="G719" s="2" t="s">
        <v>2165</v>
      </c>
      <c r="H719" s="2" t="s">
        <v>2164</v>
      </c>
      <c r="J719" s="2" t="s">
        <v>14</v>
      </c>
      <c r="K719" s="2" t="s">
        <v>14</v>
      </c>
      <c r="L719" s="2" t="s">
        <v>9</v>
      </c>
      <c r="M719" t="str">
        <f t="shared" si="11"/>
        <v>PUERTO NARIÑOAMAZONAS</v>
      </c>
    </row>
    <row r="720" spans="1:13" ht="45">
      <c r="A720" s="2" t="s">
        <v>2088</v>
      </c>
      <c r="B720" s="2" t="s">
        <v>2089</v>
      </c>
      <c r="C720" s="2" t="s">
        <v>2090</v>
      </c>
      <c r="D720" s="2" t="s">
        <v>2091</v>
      </c>
      <c r="E720" s="2" t="s">
        <v>2092</v>
      </c>
      <c r="F720" s="2" t="s">
        <v>11</v>
      </c>
      <c r="G720" s="2" t="s">
        <v>2092</v>
      </c>
      <c r="H720" s="2" t="s">
        <v>2090</v>
      </c>
      <c r="J720" s="2" t="s">
        <v>2863</v>
      </c>
      <c r="K720" s="2" t="s">
        <v>2863</v>
      </c>
      <c r="L720" s="2" t="s">
        <v>2682</v>
      </c>
      <c r="M720" t="str">
        <f t="shared" si="11"/>
        <v>PUERTO PARRASANTANDER</v>
      </c>
    </row>
    <row r="721" spans="1:13" ht="45">
      <c r="A721" s="2" t="s">
        <v>2088</v>
      </c>
      <c r="B721" s="2" t="s">
        <v>2166</v>
      </c>
      <c r="C721" s="2" t="s">
        <v>2167</v>
      </c>
      <c r="D721" s="2" t="s">
        <v>2091</v>
      </c>
      <c r="E721" s="2" t="s">
        <v>2168</v>
      </c>
      <c r="F721" s="2" t="s">
        <v>11</v>
      </c>
      <c r="G721" s="2" t="s">
        <v>2168</v>
      </c>
      <c r="H721" s="2" t="s">
        <v>2167</v>
      </c>
      <c r="J721" s="2" t="s">
        <v>626</v>
      </c>
      <c r="K721" s="2" t="s">
        <v>626</v>
      </c>
      <c r="L721" s="2" t="s">
        <v>1091</v>
      </c>
      <c r="M721" t="str">
        <f t="shared" si="11"/>
        <v>PUERTO RICOCAQUETÁ</v>
      </c>
    </row>
    <row r="722" spans="1:13" ht="45">
      <c r="A722" s="2" t="s">
        <v>2088</v>
      </c>
      <c r="B722" s="2" t="s">
        <v>2169</v>
      </c>
      <c r="C722" s="2" t="s">
        <v>2170</v>
      </c>
      <c r="D722" s="2" t="s">
        <v>2091</v>
      </c>
      <c r="E722" s="2" t="s">
        <v>2171</v>
      </c>
      <c r="F722" s="2" t="s">
        <v>11</v>
      </c>
      <c r="G722" s="2" t="s">
        <v>2171</v>
      </c>
      <c r="H722" s="2" t="s">
        <v>2170</v>
      </c>
      <c r="J722" s="2" t="s">
        <v>626</v>
      </c>
      <c r="K722" s="2" t="s">
        <v>626</v>
      </c>
      <c r="L722" s="2" t="s">
        <v>2181</v>
      </c>
      <c r="M722" t="str">
        <f t="shared" si="11"/>
        <v>PUERTO RICOMETA</v>
      </c>
    </row>
    <row r="723" spans="1:13" ht="45">
      <c r="A723" s="2" t="s">
        <v>2088</v>
      </c>
      <c r="B723" s="2" t="s">
        <v>2172</v>
      </c>
      <c r="C723" s="2" t="s">
        <v>2173</v>
      </c>
      <c r="D723" s="2" t="s">
        <v>2091</v>
      </c>
      <c r="E723" s="2" t="s">
        <v>2174</v>
      </c>
      <c r="F723" s="2" t="s">
        <v>11</v>
      </c>
      <c r="G723" s="2" t="s">
        <v>2174</v>
      </c>
      <c r="H723" s="2" t="s">
        <v>2173</v>
      </c>
      <c r="J723" s="2" t="s">
        <v>407</v>
      </c>
      <c r="K723" s="2" t="s">
        <v>407</v>
      </c>
      <c r="L723" s="2" t="s">
        <v>395</v>
      </c>
      <c r="M723" t="str">
        <f t="shared" si="11"/>
        <v>PUERTO RONDÓNARAUCA</v>
      </c>
    </row>
    <row r="724" spans="1:13" ht="45">
      <c r="A724" s="2" t="s">
        <v>2088</v>
      </c>
      <c r="B724" s="2" t="s">
        <v>2175</v>
      </c>
      <c r="C724" s="2" t="s">
        <v>2176</v>
      </c>
      <c r="D724" s="2" t="s">
        <v>2091</v>
      </c>
      <c r="E724" s="2" t="s">
        <v>2177</v>
      </c>
      <c r="F724" s="2" t="s">
        <v>11</v>
      </c>
      <c r="G724" s="2" t="s">
        <v>2177</v>
      </c>
      <c r="H724" s="2" t="s">
        <v>2176</v>
      </c>
      <c r="J724" s="2" t="s">
        <v>1779</v>
      </c>
      <c r="K724" s="2" t="s">
        <v>1779</v>
      </c>
      <c r="L724" s="2" t="s">
        <v>1575</v>
      </c>
      <c r="M724" t="str">
        <f t="shared" si="11"/>
        <v>PUERTO SALGARCUNDINAMARCA</v>
      </c>
    </row>
    <row r="725" spans="1:13" ht="45">
      <c r="A725" s="2" t="s">
        <v>2178</v>
      </c>
      <c r="B725" s="2" t="s">
        <v>2183</v>
      </c>
      <c r="C725" s="2" t="s">
        <v>2184</v>
      </c>
      <c r="D725" s="2" t="s">
        <v>2181</v>
      </c>
      <c r="E725" s="2" t="s">
        <v>2185</v>
      </c>
      <c r="F725" s="2" t="s">
        <v>11</v>
      </c>
      <c r="G725" s="2" t="s">
        <v>2185</v>
      </c>
      <c r="H725" s="2" t="s">
        <v>2184</v>
      </c>
      <c r="J725" s="2" t="s">
        <v>2530</v>
      </c>
      <c r="K725" s="2" t="s">
        <v>2530</v>
      </c>
      <c r="L725" s="2" t="s">
        <v>2448</v>
      </c>
      <c r="M725" t="str">
        <f t="shared" si="11"/>
        <v>PUERTO SANTANDERNORTE DE SANTANDER</v>
      </c>
    </row>
    <row r="726" spans="1:13" ht="45">
      <c r="A726" s="2" t="s">
        <v>2178</v>
      </c>
      <c r="B726" s="2" t="s">
        <v>2186</v>
      </c>
      <c r="C726" s="2" t="s">
        <v>2187</v>
      </c>
      <c r="D726" s="2" t="s">
        <v>2181</v>
      </c>
      <c r="E726" s="2" t="s">
        <v>2188</v>
      </c>
      <c r="F726" s="2" t="s">
        <v>11</v>
      </c>
      <c r="G726" s="2" t="s">
        <v>2188</v>
      </c>
      <c r="H726" s="2" t="s">
        <v>2187</v>
      </c>
      <c r="J726" s="2" t="s">
        <v>1273</v>
      </c>
      <c r="K726" s="2" t="s">
        <v>1273</v>
      </c>
      <c r="L726" s="2" t="s">
        <v>1196</v>
      </c>
      <c r="M726" t="str">
        <f t="shared" si="11"/>
        <v>PUERTO TEJADACAUCA</v>
      </c>
    </row>
    <row r="727" spans="1:13" ht="45">
      <c r="A727" s="2" t="s">
        <v>2178</v>
      </c>
      <c r="B727" s="2" t="s">
        <v>2189</v>
      </c>
      <c r="C727" s="2" t="s">
        <v>2190</v>
      </c>
      <c r="D727" s="2" t="s">
        <v>2181</v>
      </c>
      <c r="E727" s="2" t="s">
        <v>2191</v>
      </c>
      <c r="F727" s="2" t="s">
        <v>11</v>
      </c>
      <c r="G727" s="2" t="s">
        <v>2191</v>
      </c>
      <c r="H727" s="2" t="s">
        <v>2190</v>
      </c>
      <c r="J727" s="2" t="s">
        <v>262</v>
      </c>
      <c r="K727" s="2" t="s">
        <v>262</v>
      </c>
      <c r="L727" s="2" t="s">
        <v>18</v>
      </c>
      <c r="M727" t="str">
        <f t="shared" si="11"/>
        <v>PUERTO TRIUNFOANTIOQUIA</v>
      </c>
    </row>
    <row r="728" spans="1:13" ht="45">
      <c r="A728" s="2" t="s">
        <v>2178</v>
      </c>
      <c r="B728" s="2" t="s">
        <v>2192</v>
      </c>
      <c r="C728" s="2" t="s">
        <v>2193</v>
      </c>
      <c r="D728" s="2" t="s">
        <v>2181</v>
      </c>
      <c r="E728" s="2" t="s">
        <v>2194</v>
      </c>
      <c r="F728" s="2" t="s">
        <v>11</v>
      </c>
      <c r="G728" s="2" t="s">
        <v>2194</v>
      </c>
      <c r="H728" s="2" t="s">
        <v>2193</v>
      </c>
      <c r="J728" s="2" t="s">
        <v>2866</v>
      </c>
      <c r="K728" s="2" t="s">
        <v>2866</v>
      </c>
      <c r="L728" s="2" t="s">
        <v>2682</v>
      </c>
      <c r="M728" t="str">
        <f t="shared" si="11"/>
        <v>PUERTO WILCHESSANTANDER</v>
      </c>
    </row>
    <row r="729" spans="1:13" ht="45">
      <c r="A729" s="2" t="s">
        <v>2178</v>
      </c>
      <c r="B729" s="2" t="s">
        <v>2195</v>
      </c>
      <c r="C729" s="2" t="s">
        <v>2196</v>
      </c>
      <c r="D729" s="2" t="s">
        <v>2181</v>
      </c>
      <c r="E729" s="2" t="s">
        <v>2197</v>
      </c>
      <c r="F729" s="2" t="s">
        <v>11</v>
      </c>
      <c r="G729" s="2" t="s">
        <v>2197</v>
      </c>
      <c r="H729" s="2" t="s">
        <v>2196</v>
      </c>
      <c r="J729" s="2" t="s">
        <v>1782</v>
      </c>
      <c r="K729" s="2" t="s">
        <v>1782</v>
      </c>
      <c r="L729" s="2" t="s">
        <v>1575</v>
      </c>
      <c r="M729" t="str">
        <f t="shared" si="11"/>
        <v>PULÍCUNDINAMARCA</v>
      </c>
    </row>
    <row r="730" spans="1:13" ht="45">
      <c r="A730" s="2" t="s">
        <v>2178</v>
      </c>
      <c r="B730" s="2" t="s">
        <v>2198</v>
      </c>
      <c r="C730" s="2" t="s">
        <v>2199</v>
      </c>
      <c r="D730" s="2" t="s">
        <v>2181</v>
      </c>
      <c r="E730" s="2" t="s">
        <v>2200</v>
      </c>
      <c r="F730" s="2" t="s">
        <v>11</v>
      </c>
      <c r="G730" s="2" t="s">
        <v>2200</v>
      </c>
      <c r="H730" s="2" t="s">
        <v>2199</v>
      </c>
      <c r="J730" s="2" t="s">
        <v>2400</v>
      </c>
      <c r="K730" s="2" t="s">
        <v>2400</v>
      </c>
      <c r="L730" s="2" t="s">
        <v>235</v>
      </c>
      <c r="M730" t="str">
        <f t="shared" si="11"/>
        <v>PUPIALESNARIÑO</v>
      </c>
    </row>
    <row r="731" spans="1:13" ht="45">
      <c r="A731" s="2" t="s">
        <v>2178</v>
      </c>
      <c r="B731" s="2" t="s">
        <v>2201</v>
      </c>
      <c r="C731" s="2" t="s">
        <v>2202</v>
      </c>
      <c r="D731" s="2" t="s">
        <v>2181</v>
      </c>
      <c r="E731" s="2" t="s">
        <v>2203</v>
      </c>
      <c r="F731" s="2" t="s">
        <v>11</v>
      </c>
      <c r="G731" s="2" t="s">
        <v>2203</v>
      </c>
      <c r="H731" s="2" t="s">
        <v>2202</v>
      </c>
      <c r="J731" s="2" t="s">
        <v>1276</v>
      </c>
      <c r="K731" s="2" t="s">
        <v>1276</v>
      </c>
      <c r="L731" s="2" t="s">
        <v>1196</v>
      </c>
      <c r="M731" t="str">
        <f t="shared" si="11"/>
        <v>PURACÉCAUCA</v>
      </c>
    </row>
    <row r="732" spans="1:13" ht="45">
      <c r="A732" s="2" t="s">
        <v>2178</v>
      </c>
      <c r="B732" s="2" t="s">
        <v>2204</v>
      </c>
      <c r="C732" s="2" t="s">
        <v>2205</v>
      </c>
      <c r="D732" s="2" t="s">
        <v>2181</v>
      </c>
      <c r="E732" s="2" t="s">
        <v>2206</v>
      </c>
      <c r="F732" s="2" t="s">
        <v>11</v>
      </c>
      <c r="G732" s="2" t="s">
        <v>2206</v>
      </c>
      <c r="H732" s="2" t="s">
        <v>2205</v>
      </c>
      <c r="J732" s="2" t="s">
        <v>3109</v>
      </c>
      <c r="K732" s="2" t="s">
        <v>3109</v>
      </c>
      <c r="L732" s="2" t="s">
        <v>3006</v>
      </c>
      <c r="M732" t="str">
        <f t="shared" si="11"/>
        <v>PURIFICACIÓNTOLIMA</v>
      </c>
    </row>
    <row r="733" spans="1:13" ht="45">
      <c r="A733" s="2" t="s">
        <v>2178</v>
      </c>
      <c r="B733" s="2" t="s">
        <v>2207</v>
      </c>
      <c r="C733" s="2" t="s">
        <v>2208</v>
      </c>
      <c r="D733" s="2" t="s">
        <v>2181</v>
      </c>
      <c r="E733" s="2" t="s">
        <v>2209</v>
      </c>
      <c r="F733" s="2" t="s">
        <v>11</v>
      </c>
      <c r="G733" s="2" t="s">
        <v>2209</v>
      </c>
      <c r="H733" s="2" t="s">
        <v>2208</v>
      </c>
      <c r="J733" s="2" t="s">
        <v>1542</v>
      </c>
      <c r="K733" s="2" t="s">
        <v>1542</v>
      </c>
      <c r="L733" s="2" t="s">
        <v>532</v>
      </c>
      <c r="M733" t="str">
        <f t="shared" si="11"/>
        <v>PURÍSIMA DE LA CONCEPCIÓNCÓRDOBA</v>
      </c>
    </row>
    <row r="734" spans="1:13" ht="45">
      <c r="A734" s="2" t="s">
        <v>2178</v>
      </c>
      <c r="B734" s="2" t="s">
        <v>2210</v>
      </c>
      <c r="C734" s="2" t="s">
        <v>2211</v>
      </c>
      <c r="D734" s="2" t="s">
        <v>2181</v>
      </c>
      <c r="E734" s="2" t="s">
        <v>2212</v>
      </c>
      <c r="F734" s="2" t="s">
        <v>11</v>
      </c>
      <c r="G734" s="2" t="s">
        <v>2212</v>
      </c>
      <c r="H734" s="2" t="s">
        <v>2211</v>
      </c>
      <c r="J734" s="2" t="s">
        <v>1785</v>
      </c>
      <c r="K734" s="2" t="s">
        <v>1785</v>
      </c>
      <c r="L734" s="2" t="s">
        <v>1575</v>
      </c>
      <c r="M734" t="str">
        <f t="shared" si="11"/>
        <v>QUEBRADANEGRACUNDINAMARCA</v>
      </c>
    </row>
    <row r="735" spans="1:13" ht="45">
      <c r="A735" s="2" t="s">
        <v>2178</v>
      </c>
      <c r="B735" s="2" t="s">
        <v>2213</v>
      </c>
      <c r="C735" s="2" t="s">
        <v>2214</v>
      </c>
      <c r="D735" s="2" t="s">
        <v>2181</v>
      </c>
      <c r="E735" s="2" t="s">
        <v>175</v>
      </c>
      <c r="F735" s="2" t="s">
        <v>11</v>
      </c>
      <c r="G735" s="2" t="s">
        <v>175</v>
      </c>
      <c r="H735" s="2" t="s">
        <v>2214</v>
      </c>
      <c r="J735" s="2" t="s">
        <v>1788</v>
      </c>
      <c r="K735" s="2" t="s">
        <v>1788</v>
      </c>
      <c r="L735" s="2" t="s">
        <v>1575</v>
      </c>
      <c r="M735" t="str">
        <f t="shared" si="11"/>
        <v>QUETAMECUNDINAMARCA</v>
      </c>
    </row>
    <row r="736" spans="1:13" ht="45">
      <c r="A736" s="2" t="s">
        <v>2178</v>
      </c>
      <c r="B736" s="2" t="s">
        <v>2215</v>
      </c>
      <c r="C736" s="2" t="s">
        <v>2216</v>
      </c>
      <c r="D736" s="2" t="s">
        <v>2181</v>
      </c>
      <c r="E736" s="2" t="s">
        <v>2127</v>
      </c>
      <c r="F736" s="2" t="s">
        <v>11</v>
      </c>
      <c r="G736" s="2" t="s">
        <v>2127</v>
      </c>
      <c r="H736" s="2" t="s">
        <v>2216</v>
      </c>
      <c r="J736" s="2" t="s">
        <v>1396</v>
      </c>
      <c r="K736" s="2" t="s">
        <v>1396</v>
      </c>
      <c r="L736" s="2" t="s">
        <v>1395</v>
      </c>
      <c r="M736" t="str">
        <f t="shared" si="11"/>
        <v>QUIBDÓCHOCÓ</v>
      </c>
    </row>
    <row r="737" spans="1:13" ht="45">
      <c r="A737" s="2" t="s">
        <v>2178</v>
      </c>
      <c r="B737" s="2" t="s">
        <v>2223</v>
      </c>
      <c r="C737" s="2" t="s">
        <v>2224</v>
      </c>
      <c r="D737" s="2" t="s">
        <v>2181</v>
      </c>
      <c r="E737" s="2" t="s">
        <v>2225</v>
      </c>
      <c r="F737" s="2" t="s">
        <v>11</v>
      </c>
      <c r="G737" s="2" t="s">
        <v>2225</v>
      </c>
      <c r="H737" s="2" t="s">
        <v>2224</v>
      </c>
      <c r="J737" s="2" t="s">
        <v>2633</v>
      </c>
      <c r="K737" s="2" t="s">
        <v>2633</v>
      </c>
      <c r="L737" s="2" t="s">
        <v>2606</v>
      </c>
      <c r="M737" t="str">
        <f t="shared" si="11"/>
        <v>QUIMBAYAQUINDÍO</v>
      </c>
    </row>
    <row r="738" spans="1:13" ht="45">
      <c r="A738" s="2" t="s">
        <v>2178</v>
      </c>
      <c r="B738" s="2" t="s">
        <v>2229</v>
      </c>
      <c r="C738" s="2" t="s">
        <v>2230</v>
      </c>
      <c r="D738" s="2" t="s">
        <v>2181</v>
      </c>
      <c r="E738" s="2" t="s">
        <v>2231</v>
      </c>
      <c r="F738" s="2" t="s">
        <v>11</v>
      </c>
      <c r="G738" s="2" t="s">
        <v>2231</v>
      </c>
      <c r="H738" s="2" t="s">
        <v>2230</v>
      </c>
      <c r="J738" s="2" t="s">
        <v>2672</v>
      </c>
      <c r="K738" s="2" t="s">
        <v>2672</v>
      </c>
      <c r="L738" s="2" t="s">
        <v>1066</v>
      </c>
      <c r="M738" t="str">
        <f t="shared" si="11"/>
        <v>QUINCHÍARISARALDA</v>
      </c>
    </row>
    <row r="739" spans="1:13" ht="45">
      <c r="A739" s="2" t="s">
        <v>2178</v>
      </c>
      <c r="B739" s="2" t="s">
        <v>2217</v>
      </c>
      <c r="C739" s="2" t="s">
        <v>2218</v>
      </c>
      <c r="D739" s="2" t="s">
        <v>2181</v>
      </c>
      <c r="E739" s="2" t="s">
        <v>2219</v>
      </c>
      <c r="F739" s="2" t="s">
        <v>11</v>
      </c>
      <c r="G739" s="2" t="s">
        <v>2219</v>
      </c>
      <c r="H739" s="2" t="s">
        <v>2218</v>
      </c>
      <c r="J739" s="2" t="s">
        <v>861</v>
      </c>
      <c r="K739" s="2" t="s">
        <v>861</v>
      </c>
      <c r="L739" s="2" t="s">
        <v>642</v>
      </c>
      <c r="M739" t="str">
        <f t="shared" si="11"/>
        <v>QUÍPAMABOYACÁ</v>
      </c>
    </row>
    <row r="740" spans="1:13" ht="45">
      <c r="A740" s="2" t="s">
        <v>2178</v>
      </c>
      <c r="B740" s="2" t="s">
        <v>2220</v>
      </c>
      <c r="C740" s="2" t="s">
        <v>2221</v>
      </c>
      <c r="D740" s="2" t="s">
        <v>2181</v>
      </c>
      <c r="E740" s="2" t="s">
        <v>2222</v>
      </c>
      <c r="F740" s="2" t="s">
        <v>11</v>
      </c>
      <c r="G740" s="2" t="s">
        <v>2222</v>
      </c>
      <c r="H740" s="2" t="s">
        <v>2221</v>
      </c>
      <c r="J740" s="2" t="s">
        <v>1791</v>
      </c>
      <c r="K740" s="2" t="s">
        <v>1791</v>
      </c>
      <c r="L740" s="2" t="s">
        <v>1575</v>
      </c>
      <c r="M740" t="str">
        <f t="shared" si="11"/>
        <v>QUIPILECUNDINAMARCA</v>
      </c>
    </row>
    <row r="741" spans="1:13" ht="45">
      <c r="A741" s="2" t="s">
        <v>2178</v>
      </c>
      <c r="B741" s="2" t="s">
        <v>2232</v>
      </c>
      <c r="C741" s="2" t="s">
        <v>2233</v>
      </c>
      <c r="D741" s="2" t="s">
        <v>2181</v>
      </c>
      <c r="E741" s="2" t="s">
        <v>2234</v>
      </c>
      <c r="F741" s="2" t="s">
        <v>11</v>
      </c>
      <c r="G741" s="2" t="s">
        <v>2234</v>
      </c>
      <c r="H741" s="2" t="s">
        <v>2233</v>
      </c>
      <c r="J741" s="2" t="s">
        <v>2533</v>
      </c>
      <c r="K741" s="2" t="s">
        <v>2533</v>
      </c>
      <c r="L741" s="2" t="s">
        <v>2448</v>
      </c>
      <c r="M741" t="str">
        <f t="shared" si="11"/>
        <v>RAGONVALIANORTE DE SANTANDER</v>
      </c>
    </row>
    <row r="742" spans="1:13" ht="45">
      <c r="A742" s="2" t="s">
        <v>2178</v>
      </c>
      <c r="B742" s="2" t="s">
        <v>2235</v>
      </c>
      <c r="C742" s="2" t="s">
        <v>2236</v>
      </c>
      <c r="D742" s="2" t="s">
        <v>2181</v>
      </c>
      <c r="E742" s="2" t="s">
        <v>2237</v>
      </c>
      <c r="F742" s="2" t="s">
        <v>11</v>
      </c>
      <c r="G742" s="2" t="s">
        <v>2237</v>
      </c>
      <c r="H742" s="2" t="s">
        <v>2236</v>
      </c>
      <c r="J742" s="2" t="s">
        <v>864</v>
      </c>
      <c r="K742" s="2" t="s">
        <v>864</v>
      </c>
      <c r="L742" s="2" t="s">
        <v>642</v>
      </c>
      <c r="M742" t="str">
        <f t="shared" si="11"/>
        <v>RAMIRIQUÍBOYACÁ</v>
      </c>
    </row>
    <row r="743" spans="1:13" ht="45">
      <c r="A743" s="2" t="s">
        <v>2178</v>
      </c>
      <c r="B743" s="2" t="s">
        <v>2241</v>
      </c>
      <c r="C743" s="2" t="s">
        <v>2242</v>
      </c>
      <c r="D743" s="2" t="s">
        <v>2181</v>
      </c>
      <c r="E743" s="2" t="s">
        <v>2243</v>
      </c>
      <c r="F743" s="2" t="s">
        <v>11</v>
      </c>
      <c r="G743" s="2" t="s">
        <v>2243</v>
      </c>
      <c r="H743" s="2" t="s">
        <v>2242</v>
      </c>
      <c r="J743" s="2" t="s">
        <v>867</v>
      </c>
      <c r="K743" s="2" t="s">
        <v>867</v>
      </c>
      <c r="L743" s="2" t="s">
        <v>642</v>
      </c>
      <c r="M743" t="str">
        <f t="shared" si="11"/>
        <v>RÁQUIRABOYACÁ</v>
      </c>
    </row>
    <row r="744" spans="1:13" ht="45">
      <c r="A744" s="2" t="s">
        <v>2178</v>
      </c>
      <c r="B744" s="2" t="s">
        <v>2238</v>
      </c>
      <c r="C744" s="2" t="s">
        <v>2239</v>
      </c>
      <c r="D744" s="2" t="s">
        <v>2181</v>
      </c>
      <c r="E744" s="2" t="s">
        <v>2240</v>
      </c>
      <c r="F744" s="2" t="s">
        <v>11</v>
      </c>
      <c r="G744" s="2" t="s">
        <v>2240</v>
      </c>
      <c r="H744" s="2" t="s">
        <v>2239</v>
      </c>
      <c r="J744" s="2" t="s">
        <v>1173</v>
      </c>
      <c r="K744" s="2" t="s">
        <v>1173</v>
      </c>
      <c r="L744" s="2" t="s">
        <v>1139</v>
      </c>
      <c r="M744" t="str">
        <f t="shared" si="11"/>
        <v>RECETORCASANARE</v>
      </c>
    </row>
    <row r="745" spans="1:13" ht="45">
      <c r="A745" s="2" t="s">
        <v>2178</v>
      </c>
      <c r="B745" s="2" t="s">
        <v>2244</v>
      </c>
      <c r="C745" s="2" t="s">
        <v>2245</v>
      </c>
      <c r="D745" s="2" t="s">
        <v>2181</v>
      </c>
      <c r="E745" s="2" t="s">
        <v>626</v>
      </c>
      <c r="F745" s="2" t="s">
        <v>11</v>
      </c>
      <c r="G745" s="2" t="s">
        <v>626</v>
      </c>
      <c r="H745" s="2" t="s">
        <v>2245</v>
      </c>
      <c r="J745" s="2" t="s">
        <v>577</v>
      </c>
      <c r="K745" s="2" t="s">
        <v>577</v>
      </c>
      <c r="L745" s="2" t="s">
        <v>501</v>
      </c>
      <c r="M745" t="str">
        <f t="shared" si="11"/>
        <v>REGIDORBOLÍVAR</v>
      </c>
    </row>
    <row r="746" spans="1:13" ht="45">
      <c r="A746" s="2" t="s">
        <v>2178</v>
      </c>
      <c r="B746" s="2" t="s">
        <v>2246</v>
      </c>
      <c r="C746" s="2" t="s">
        <v>2247</v>
      </c>
      <c r="D746" s="2" t="s">
        <v>2181</v>
      </c>
      <c r="E746" s="2" t="s">
        <v>2248</v>
      </c>
      <c r="F746" s="2" t="s">
        <v>11</v>
      </c>
      <c r="G746" s="2" t="s">
        <v>2248</v>
      </c>
      <c r="H746" s="2" t="s">
        <v>2247</v>
      </c>
      <c r="J746" s="2" t="s">
        <v>265</v>
      </c>
      <c r="K746" s="2" t="s">
        <v>265</v>
      </c>
      <c r="L746" s="2" t="s">
        <v>18</v>
      </c>
      <c r="M746" t="str">
        <f t="shared" si="11"/>
        <v>REMEDIOSANTIOQUIA</v>
      </c>
    </row>
    <row r="747" spans="1:13" ht="45">
      <c r="A747" s="2" t="s">
        <v>2178</v>
      </c>
      <c r="B747" s="2" t="s">
        <v>2249</v>
      </c>
      <c r="C747" s="2" t="s">
        <v>2250</v>
      </c>
      <c r="D747" s="2" t="s">
        <v>2181</v>
      </c>
      <c r="E747" s="2" t="s">
        <v>2251</v>
      </c>
      <c r="F747" s="2" t="s">
        <v>11</v>
      </c>
      <c r="G747" s="2" t="s">
        <v>2251</v>
      </c>
      <c r="H747" s="2" t="s">
        <v>2250</v>
      </c>
      <c r="J747" s="2" t="s">
        <v>2148</v>
      </c>
      <c r="K747" s="2" t="s">
        <v>2148</v>
      </c>
      <c r="L747" s="2" t="s">
        <v>2091</v>
      </c>
      <c r="M747" t="str">
        <f t="shared" si="11"/>
        <v>REMOLINOMAGDALENA</v>
      </c>
    </row>
    <row r="748" spans="1:13" ht="45">
      <c r="A748" s="2" t="s">
        <v>2178</v>
      </c>
      <c r="B748" s="2" t="s">
        <v>2252</v>
      </c>
      <c r="C748" s="2" t="s">
        <v>2253</v>
      </c>
      <c r="D748" s="2" t="s">
        <v>2181</v>
      </c>
      <c r="E748" s="2" t="s">
        <v>2254</v>
      </c>
      <c r="F748" s="2" t="s">
        <v>11</v>
      </c>
      <c r="G748" s="2" t="s">
        <v>2254</v>
      </c>
      <c r="H748" s="2" t="s">
        <v>2253</v>
      </c>
      <c r="J748" s="2" t="s">
        <v>469</v>
      </c>
      <c r="K748" s="2" t="s">
        <v>469</v>
      </c>
      <c r="L748" s="2" t="s">
        <v>426</v>
      </c>
      <c r="M748" t="str">
        <f t="shared" si="11"/>
        <v>REPELÓNATLÁNTICO</v>
      </c>
    </row>
    <row r="749" spans="1:13" ht="45">
      <c r="A749" s="2" t="s">
        <v>2178</v>
      </c>
      <c r="B749" s="2" t="s">
        <v>2255</v>
      </c>
      <c r="C749" s="2" t="s">
        <v>2256</v>
      </c>
      <c r="D749" s="2" t="s">
        <v>2181</v>
      </c>
      <c r="E749" s="2" t="s">
        <v>2257</v>
      </c>
      <c r="F749" s="2" t="s">
        <v>11</v>
      </c>
      <c r="G749" s="2" t="s">
        <v>2257</v>
      </c>
      <c r="H749" s="2" t="s">
        <v>2256</v>
      </c>
      <c r="J749" s="2" t="s">
        <v>2248</v>
      </c>
      <c r="K749" s="2" t="s">
        <v>2248</v>
      </c>
      <c r="L749" s="2" t="s">
        <v>2181</v>
      </c>
      <c r="M749" t="str">
        <f t="shared" si="11"/>
        <v>RESTREPOMETA</v>
      </c>
    </row>
    <row r="750" spans="1:13" ht="45">
      <c r="A750" s="2" t="s">
        <v>2178</v>
      </c>
      <c r="B750" s="2" t="s">
        <v>2258</v>
      </c>
      <c r="C750" s="2" t="s">
        <v>2259</v>
      </c>
      <c r="D750" s="2" t="s">
        <v>2181</v>
      </c>
      <c r="E750" s="2" t="s">
        <v>1388</v>
      </c>
      <c r="F750" s="2" t="s">
        <v>11</v>
      </c>
      <c r="G750" s="2" t="s">
        <v>1388</v>
      </c>
      <c r="H750" s="2" t="s">
        <v>2259</v>
      </c>
      <c r="J750" s="2" t="s">
        <v>2248</v>
      </c>
      <c r="K750" s="2" t="s">
        <v>2248</v>
      </c>
      <c r="L750" s="2" t="s">
        <v>3146</v>
      </c>
      <c r="M750" t="str">
        <f t="shared" si="11"/>
        <v>RESTREPOVALLE DEL CAUCA</v>
      </c>
    </row>
    <row r="751" spans="1:13" ht="45">
      <c r="A751" s="2" t="s">
        <v>2178</v>
      </c>
      <c r="B751" s="2" t="s">
        <v>2226</v>
      </c>
      <c r="C751" s="2" t="s">
        <v>2227</v>
      </c>
      <c r="D751" s="2" t="s">
        <v>2181</v>
      </c>
      <c r="E751" s="2" t="s">
        <v>2228</v>
      </c>
      <c r="F751" s="2" t="s">
        <v>11</v>
      </c>
      <c r="G751" s="2" t="s">
        <v>2228</v>
      </c>
      <c r="H751" s="2" t="s">
        <v>2227</v>
      </c>
      <c r="J751" s="2" t="s">
        <v>268</v>
      </c>
      <c r="K751" s="2" t="s">
        <v>268</v>
      </c>
      <c r="L751" s="2" t="s">
        <v>18</v>
      </c>
      <c r="M751" t="str">
        <f t="shared" si="11"/>
        <v>RETIROANTIOQUIA</v>
      </c>
    </row>
    <row r="752" spans="1:13" ht="45">
      <c r="A752" s="2" t="s">
        <v>2178</v>
      </c>
      <c r="B752" s="2" t="s">
        <v>2179</v>
      </c>
      <c r="C752" s="2" t="s">
        <v>2180</v>
      </c>
      <c r="D752" s="2" t="s">
        <v>2181</v>
      </c>
      <c r="E752" s="2" t="s">
        <v>2182</v>
      </c>
      <c r="F752" s="2" t="s">
        <v>11</v>
      </c>
      <c r="G752" s="2" t="s">
        <v>2182</v>
      </c>
      <c r="H752" s="2" t="s">
        <v>2180</v>
      </c>
      <c r="J752" s="2" t="s">
        <v>1794</v>
      </c>
      <c r="K752" s="2" t="s">
        <v>1794</v>
      </c>
      <c r="L752" s="2" t="s">
        <v>1575</v>
      </c>
      <c r="M752" t="str">
        <f t="shared" si="11"/>
        <v>RICAURTECUNDINAMARCA</v>
      </c>
    </row>
    <row r="753" spans="1:13" ht="45">
      <c r="A753" s="2" t="s">
        <v>2178</v>
      </c>
      <c r="B753" s="2" t="s">
        <v>2260</v>
      </c>
      <c r="C753" s="2" t="s">
        <v>2261</v>
      </c>
      <c r="D753" s="2" t="s">
        <v>2181</v>
      </c>
      <c r="E753" s="2" t="s">
        <v>2262</v>
      </c>
      <c r="F753" s="2" t="s">
        <v>11</v>
      </c>
      <c r="G753" s="2" t="s">
        <v>2262</v>
      </c>
      <c r="H753" s="2" t="s">
        <v>2261</v>
      </c>
      <c r="J753" s="2" t="s">
        <v>1794</v>
      </c>
      <c r="K753" s="2" t="s">
        <v>1794</v>
      </c>
      <c r="L753" s="2" t="s">
        <v>235</v>
      </c>
      <c r="M753" t="str">
        <f t="shared" si="11"/>
        <v>RICAURTENARIÑO</v>
      </c>
    </row>
    <row r="754" spans="1:13" ht="45">
      <c r="A754" s="2" t="s">
        <v>2263</v>
      </c>
      <c r="B754" s="2" t="s">
        <v>2267</v>
      </c>
      <c r="C754" s="2" t="s">
        <v>2268</v>
      </c>
      <c r="D754" s="2" t="s">
        <v>235</v>
      </c>
      <c r="E754" s="2" t="s">
        <v>1579</v>
      </c>
      <c r="F754" s="2" t="s">
        <v>11</v>
      </c>
      <c r="G754" s="2" t="s">
        <v>1579</v>
      </c>
      <c r="H754" s="2" t="s">
        <v>2268</v>
      </c>
      <c r="J754" s="2" t="s">
        <v>1376</v>
      </c>
      <c r="K754" s="2" t="s">
        <v>1376</v>
      </c>
      <c r="L754" s="2" t="s">
        <v>1318</v>
      </c>
      <c r="M754" t="str">
        <f t="shared" si="11"/>
        <v>RÍO DE OROCESAR</v>
      </c>
    </row>
    <row r="755" spans="1:13" ht="45">
      <c r="A755" s="2" t="s">
        <v>2263</v>
      </c>
      <c r="B755" s="2" t="s">
        <v>2269</v>
      </c>
      <c r="C755" s="2" t="s">
        <v>2270</v>
      </c>
      <c r="D755" s="2" t="s">
        <v>235</v>
      </c>
      <c r="E755" s="2" t="s">
        <v>2271</v>
      </c>
      <c r="F755" s="2" t="s">
        <v>11</v>
      </c>
      <c r="G755" s="2" t="s">
        <v>2271</v>
      </c>
      <c r="H755" s="2" t="s">
        <v>2270</v>
      </c>
      <c r="J755" s="2" t="s">
        <v>1462</v>
      </c>
      <c r="K755" s="2" t="s">
        <v>1462</v>
      </c>
      <c r="L755" s="2" t="s">
        <v>1395</v>
      </c>
      <c r="M755" t="str">
        <f t="shared" si="11"/>
        <v>RÍO IRÓCHOCÓ</v>
      </c>
    </row>
    <row r="756" spans="1:13" ht="45">
      <c r="A756" s="2" t="s">
        <v>2263</v>
      </c>
      <c r="B756" s="2" t="s">
        <v>2272</v>
      </c>
      <c r="C756" s="2" t="s">
        <v>2273</v>
      </c>
      <c r="D756" s="2" t="s">
        <v>235</v>
      </c>
      <c r="E756" s="2" t="s">
        <v>2274</v>
      </c>
      <c r="F756" s="2" t="s">
        <v>11</v>
      </c>
      <c r="G756" s="2" t="s">
        <v>2274</v>
      </c>
      <c r="H756" s="2" t="s">
        <v>2273</v>
      </c>
      <c r="J756" s="2" t="s">
        <v>1465</v>
      </c>
      <c r="K756" s="2" t="s">
        <v>1465</v>
      </c>
      <c r="L756" s="2" t="s">
        <v>1395</v>
      </c>
      <c r="M756" t="str">
        <f t="shared" si="11"/>
        <v>RÍO QUITOCHOCÓ</v>
      </c>
    </row>
    <row r="757" spans="1:13" ht="45">
      <c r="A757" s="2" t="s">
        <v>2263</v>
      </c>
      <c r="B757" s="2" t="s">
        <v>2275</v>
      </c>
      <c r="C757" s="2" t="s">
        <v>2276</v>
      </c>
      <c r="D757" s="2" t="s">
        <v>235</v>
      </c>
      <c r="E757" s="2" t="s">
        <v>2277</v>
      </c>
      <c r="F757" s="2" t="s">
        <v>11</v>
      </c>
      <c r="G757" s="2" t="s">
        <v>2277</v>
      </c>
      <c r="H757" s="2" t="s">
        <v>2276</v>
      </c>
      <c r="J757" s="2" t="s">
        <v>580</v>
      </c>
      <c r="K757" s="2" t="s">
        <v>580</v>
      </c>
      <c r="L757" s="2" t="s">
        <v>501</v>
      </c>
      <c r="M757" t="str">
        <f t="shared" si="11"/>
        <v>RÍO VIEJOBOLÍVAR</v>
      </c>
    </row>
    <row r="758" spans="1:13" ht="45">
      <c r="A758" s="2" t="s">
        <v>2263</v>
      </c>
      <c r="B758" s="2" t="s">
        <v>2278</v>
      </c>
      <c r="C758" s="2" t="s">
        <v>2279</v>
      </c>
      <c r="D758" s="2" t="s">
        <v>235</v>
      </c>
      <c r="E758" s="2" t="s">
        <v>2280</v>
      </c>
      <c r="F758" s="2" t="s">
        <v>11</v>
      </c>
      <c r="G758" s="2" t="s">
        <v>2280</v>
      </c>
      <c r="H758" s="2" t="s">
        <v>2279</v>
      </c>
      <c r="J758" s="2" t="s">
        <v>3112</v>
      </c>
      <c r="K758" s="2" t="s">
        <v>3112</v>
      </c>
      <c r="L758" s="2" t="s">
        <v>3006</v>
      </c>
      <c r="M758" t="str">
        <f t="shared" si="11"/>
        <v>RIOBLANCOTOLIMA</v>
      </c>
    </row>
    <row r="759" spans="1:13" ht="45">
      <c r="A759" s="2" t="s">
        <v>2263</v>
      </c>
      <c r="B759" s="2" t="s">
        <v>2281</v>
      </c>
      <c r="C759" s="2" t="s">
        <v>2282</v>
      </c>
      <c r="D759" s="2" t="s">
        <v>235</v>
      </c>
      <c r="E759" s="2" t="s">
        <v>655</v>
      </c>
      <c r="F759" s="2" t="s">
        <v>11</v>
      </c>
      <c r="G759" s="2" t="s">
        <v>655</v>
      </c>
      <c r="H759" s="2" t="s">
        <v>2282</v>
      </c>
      <c r="J759" s="2" t="s">
        <v>3228</v>
      </c>
      <c r="K759" s="2" t="s">
        <v>3228</v>
      </c>
      <c r="L759" s="2" t="s">
        <v>3146</v>
      </c>
      <c r="M759" t="str">
        <f t="shared" si="11"/>
        <v>RIOFRÍOVALLE DEL CAUCA</v>
      </c>
    </row>
    <row r="760" spans="1:13" ht="45">
      <c r="A760" s="2" t="s">
        <v>2263</v>
      </c>
      <c r="B760" s="2" t="s">
        <v>2283</v>
      </c>
      <c r="C760" s="2" t="s">
        <v>2284</v>
      </c>
      <c r="D760" s="2" t="s">
        <v>235</v>
      </c>
      <c r="E760" s="2" t="s">
        <v>2285</v>
      </c>
      <c r="F760" s="2" t="s">
        <v>11</v>
      </c>
      <c r="G760" s="2" t="s">
        <v>2285</v>
      </c>
      <c r="H760" s="2" t="s">
        <v>2284</v>
      </c>
      <c r="J760" s="2" t="s">
        <v>2047</v>
      </c>
      <c r="K760" s="2" t="s">
        <v>2047</v>
      </c>
      <c r="L760" s="2" t="s">
        <v>2046</v>
      </c>
      <c r="M760" t="str">
        <f t="shared" si="11"/>
        <v>RIOHACHALA GUAJIRA</v>
      </c>
    </row>
    <row r="761" spans="1:13" ht="45">
      <c r="A761" s="2" t="s">
        <v>2263</v>
      </c>
      <c r="B761" s="2" t="s">
        <v>2307</v>
      </c>
      <c r="C761" s="2" t="s">
        <v>2308</v>
      </c>
      <c r="D761" s="2" t="s">
        <v>235</v>
      </c>
      <c r="E761" s="2" t="s">
        <v>2309</v>
      </c>
      <c r="F761" s="2" t="s">
        <v>11</v>
      </c>
      <c r="G761" s="2" t="s">
        <v>2309</v>
      </c>
      <c r="H761" s="2" t="s">
        <v>2308</v>
      </c>
      <c r="J761" s="2" t="s">
        <v>271</v>
      </c>
      <c r="K761" s="2" t="s">
        <v>271</v>
      </c>
      <c r="L761" s="2" t="s">
        <v>18</v>
      </c>
      <c r="M761" t="str">
        <f t="shared" si="11"/>
        <v>RIONEGROANTIOQUIA</v>
      </c>
    </row>
    <row r="762" spans="1:13" ht="45">
      <c r="A762" s="2" t="s">
        <v>2263</v>
      </c>
      <c r="B762" s="2" t="s">
        <v>2286</v>
      </c>
      <c r="C762" s="2" t="s">
        <v>2287</v>
      </c>
      <c r="D762" s="2" t="s">
        <v>235</v>
      </c>
      <c r="E762" s="2" t="s">
        <v>2288</v>
      </c>
      <c r="F762" s="2" t="s">
        <v>11</v>
      </c>
      <c r="G762" s="2" t="s">
        <v>2288</v>
      </c>
      <c r="H762" s="2" t="s">
        <v>2287</v>
      </c>
      <c r="J762" s="2" t="s">
        <v>271</v>
      </c>
      <c r="K762" s="2" t="s">
        <v>271</v>
      </c>
      <c r="L762" s="2" t="s">
        <v>2682</v>
      </c>
      <c r="M762" t="str">
        <f t="shared" si="11"/>
        <v>RIONEGROSANTANDER</v>
      </c>
    </row>
    <row r="763" spans="1:13" ht="45">
      <c r="A763" s="2" t="s">
        <v>2263</v>
      </c>
      <c r="B763" s="2" t="s">
        <v>2290</v>
      </c>
      <c r="C763" s="2" t="s">
        <v>2291</v>
      </c>
      <c r="D763" s="2" t="s">
        <v>235</v>
      </c>
      <c r="E763" s="2" t="s">
        <v>2292</v>
      </c>
      <c r="F763" s="2" t="s">
        <v>11</v>
      </c>
      <c r="G763" s="2" t="s">
        <v>2292</v>
      </c>
      <c r="H763" s="2" t="s">
        <v>2291</v>
      </c>
      <c r="J763" s="2" t="s">
        <v>1063</v>
      </c>
      <c r="K763" s="2" t="s">
        <v>1063</v>
      </c>
      <c r="L763" s="2" t="s">
        <v>97</v>
      </c>
      <c r="M763" t="str">
        <f t="shared" si="11"/>
        <v>RIOSUCIOCALDAS</v>
      </c>
    </row>
    <row r="764" spans="1:13" ht="45">
      <c r="A764" s="2" t="s">
        <v>2263</v>
      </c>
      <c r="B764" s="2" t="s">
        <v>2293</v>
      </c>
      <c r="C764" s="2" t="s">
        <v>2294</v>
      </c>
      <c r="D764" s="2" t="s">
        <v>235</v>
      </c>
      <c r="E764" s="2" t="s">
        <v>2295</v>
      </c>
      <c r="F764" s="2" t="s">
        <v>11</v>
      </c>
      <c r="G764" s="2" t="s">
        <v>2295</v>
      </c>
      <c r="H764" s="2" t="s">
        <v>2294</v>
      </c>
      <c r="J764" s="2" t="s">
        <v>1063</v>
      </c>
      <c r="K764" s="2" t="s">
        <v>1063</v>
      </c>
      <c r="L764" s="2" t="s">
        <v>1395</v>
      </c>
      <c r="M764" t="str">
        <f t="shared" si="11"/>
        <v>RIOSUCIOCHOCÓ</v>
      </c>
    </row>
    <row r="765" spans="1:13" ht="45">
      <c r="A765" s="2" t="s">
        <v>2263</v>
      </c>
      <c r="B765" s="2" t="s">
        <v>2296</v>
      </c>
      <c r="C765" s="2" t="s">
        <v>2297</v>
      </c>
      <c r="D765" s="2" t="s">
        <v>235</v>
      </c>
      <c r="E765" s="2" t="s">
        <v>532</v>
      </c>
      <c r="F765" s="2" t="s">
        <v>11</v>
      </c>
      <c r="G765" s="2" t="s">
        <v>532</v>
      </c>
      <c r="H765" s="2" t="s">
        <v>2297</v>
      </c>
      <c r="J765" s="2" t="s">
        <v>1066</v>
      </c>
      <c r="K765" s="2" t="s">
        <v>1066</v>
      </c>
      <c r="L765" s="2" t="s">
        <v>97</v>
      </c>
      <c r="M765" t="str">
        <f t="shared" si="11"/>
        <v>RISARALDACALDAS</v>
      </c>
    </row>
    <row r="766" spans="1:13" ht="45">
      <c r="A766" s="2" t="s">
        <v>2263</v>
      </c>
      <c r="B766" s="2" t="s">
        <v>2298</v>
      </c>
      <c r="C766" s="2" t="s">
        <v>2299</v>
      </c>
      <c r="D766" s="2" t="s">
        <v>235</v>
      </c>
      <c r="E766" s="2" t="s">
        <v>2300</v>
      </c>
      <c r="F766" s="2" t="s">
        <v>11</v>
      </c>
      <c r="G766" s="2" t="s">
        <v>2300</v>
      </c>
      <c r="H766" s="2" t="s">
        <v>2299</v>
      </c>
      <c r="J766" s="2" t="s">
        <v>2010</v>
      </c>
      <c r="K766" s="2" t="s">
        <v>2010</v>
      </c>
      <c r="L766" s="2" t="s">
        <v>1936</v>
      </c>
      <c r="M766" t="str">
        <f t="shared" si="11"/>
        <v>RIVERAHUILA</v>
      </c>
    </row>
    <row r="767" spans="1:13" ht="45">
      <c r="A767" s="2" t="s">
        <v>2263</v>
      </c>
      <c r="B767" s="2" t="s">
        <v>2301</v>
      </c>
      <c r="C767" s="2" t="s">
        <v>2302</v>
      </c>
      <c r="D767" s="2" t="s">
        <v>235</v>
      </c>
      <c r="E767" s="2" t="s">
        <v>2303</v>
      </c>
      <c r="F767" s="2" t="s">
        <v>11</v>
      </c>
      <c r="G767" s="2" t="s">
        <v>2303</v>
      </c>
      <c r="H767" s="2" t="s">
        <v>2302</v>
      </c>
      <c r="J767" s="2" t="s">
        <v>2405</v>
      </c>
      <c r="K767" s="2" t="s">
        <v>2405</v>
      </c>
      <c r="L767" s="2" t="s">
        <v>235</v>
      </c>
      <c r="M767" t="str">
        <f t="shared" si="11"/>
        <v>ROBERTO PAYÁNNARIÑO</v>
      </c>
    </row>
    <row r="768" spans="1:13" ht="45">
      <c r="A768" s="2" t="s">
        <v>2263</v>
      </c>
      <c r="B768" s="2" t="s">
        <v>2304</v>
      </c>
      <c r="C768" s="2" t="s">
        <v>2305</v>
      </c>
      <c r="D768" s="2" t="s">
        <v>235</v>
      </c>
      <c r="E768" s="2" t="s">
        <v>2306</v>
      </c>
      <c r="F768" s="2" t="s">
        <v>11</v>
      </c>
      <c r="G768" s="2" t="s">
        <v>2306</v>
      </c>
      <c r="H768" s="2" t="s">
        <v>2305</v>
      </c>
      <c r="J768" s="2" t="s">
        <v>3231</v>
      </c>
      <c r="K768" s="2" t="s">
        <v>3231</v>
      </c>
      <c r="L768" s="2" t="s">
        <v>3146</v>
      </c>
      <c r="M768" t="str">
        <f t="shared" si="11"/>
        <v>ROLDANILLOVALLE DEL CAUCA</v>
      </c>
    </row>
    <row r="769" spans="1:13" ht="45">
      <c r="A769" s="2" t="s">
        <v>2263</v>
      </c>
      <c r="B769" s="2" t="s">
        <v>2310</v>
      </c>
      <c r="C769" s="2" t="s">
        <v>2311</v>
      </c>
      <c r="D769" s="2" t="s">
        <v>235</v>
      </c>
      <c r="E769" s="2" t="s">
        <v>2312</v>
      </c>
      <c r="F769" s="2" t="s">
        <v>11</v>
      </c>
      <c r="G769" s="2" t="s">
        <v>2312</v>
      </c>
      <c r="H769" s="2" t="s">
        <v>2311</v>
      </c>
      <c r="J769" s="2" t="s">
        <v>3115</v>
      </c>
      <c r="K769" s="2" t="s">
        <v>3115</v>
      </c>
      <c r="L769" s="2" t="s">
        <v>3006</v>
      </c>
      <c r="M769" t="str">
        <f t="shared" si="11"/>
        <v>RONCESVALLESTOLIMA</v>
      </c>
    </row>
    <row r="770" spans="1:13" ht="45">
      <c r="A770" s="2" t="s">
        <v>2263</v>
      </c>
      <c r="B770" s="2" t="s">
        <v>2313</v>
      </c>
      <c r="C770" s="2" t="s">
        <v>2314</v>
      </c>
      <c r="D770" s="2" t="s">
        <v>235</v>
      </c>
      <c r="E770" s="2" t="s">
        <v>2315</v>
      </c>
      <c r="F770" s="2" t="s">
        <v>11</v>
      </c>
      <c r="G770" s="2" t="s">
        <v>2315</v>
      </c>
      <c r="H770" s="2" t="s">
        <v>2314</v>
      </c>
      <c r="J770" s="2" t="s">
        <v>870</v>
      </c>
      <c r="K770" s="2" t="s">
        <v>870</v>
      </c>
      <c r="L770" s="2" t="s">
        <v>642</v>
      </c>
      <c r="M770" t="str">
        <f t="shared" si="11"/>
        <v>RONDÓNBOYACÁ</v>
      </c>
    </row>
    <row r="771" spans="1:13" ht="45">
      <c r="A771" s="2" t="s">
        <v>2263</v>
      </c>
      <c r="B771" s="2" t="s">
        <v>2316</v>
      </c>
      <c r="C771" s="2" t="s">
        <v>2317</v>
      </c>
      <c r="D771" s="2" t="s">
        <v>235</v>
      </c>
      <c r="E771" s="2" t="s">
        <v>2318</v>
      </c>
      <c r="F771" s="2" t="s">
        <v>11</v>
      </c>
      <c r="G771" s="2" t="s">
        <v>2318</v>
      </c>
      <c r="H771" s="2" t="s">
        <v>2317</v>
      </c>
      <c r="J771" s="2" t="s">
        <v>1279</v>
      </c>
      <c r="K771" s="2" t="s">
        <v>1279</v>
      </c>
      <c r="L771" s="2" t="s">
        <v>1196</v>
      </c>
      <c r="M771" t="str">
        <f t="shared" si="11"/>
        <v>ROSASCAUCA</v>
      </c>
    </row>
    <row r="772" spans="1:13" ht="45">
      <c r="A772" s="2" t="s">
        <v>2263</v>
      </c>
      <c r="B772" s="2" t="s">
        <v>2319</v>
      </c>
      <c r="C772" s="2" t="s">
        <v>2320</v>
      </c>
      <c r="D772" s="2" t="s">
        <v>235</v>
      </c>
      <c r="E772" s="2" t="s">
        <v>2321</v>
      </c>
      <c r="F772" s="2" t="s">
        <v>11</v>
      </c>
      <c r="G772" s="2" t="s">
        <v>2321</v>
      </c>
      <c r="H772" s="2" t="s">
        <v>2320</v>
      </c>
      <c r="J772" s="2" t="s">
        <v>3118</v>
      </c>
      <c r="K772" s="2" t="s">
        <v>3118</v>
      </c>
      <c r="L772" s="2" t="s">
        <v>3006</v>
      </c>
      <c r="M772" t="str">
        <f t="shared" si="11"/>
        <v>ROVIRATOLIMA</v>
      </c>
    </row>
    <row r="773" spans="1:13" ht="45">
      <c r="A773" s="2" t="s">
        <v>2263</v>
      </c>
      <c r="B773" s="2" t="s">
        <v>2322</v>
      </c>
      <c r="C773" s="2" t="s">
        <v>2323</v>
      </c>
      <c r="D773" s="2" t="s">
        <v>235</v>
      </c>
      <c r="E773" s="2" t="s">
        <v>1225</v>
      </c>
      <c r="F773" s="2" t="s">
        <v>11</v>
      </c>
      <c r="G773" s="2" t="s">
        <v>1225</v>
      </c>
      <c r="H773" s="2" t="s">
        <v>2323</v>
      </c>
      <c r="J773" s="2" t="s">
        <v>2871</v>
      </c>
      <c r="K773" s="2" t="s">
        <v>2871</v>
      </c>
      <c r="L773" s="2" t="s">
        <v>2682</v>
      </c>
      <c r="M773" t="str">
        <f t="shared" ref="M773:M836" si="12">CONCATENATE(K773,L773)</f>
        <v>SABANA DE TORRESSANTANDER</v>
      </c>
    </row>
    <row r="774" spans="1:13" ht="45">
      <c r="A774" s="2" t="s">
        <v>2263</v>
      </c>
      <c r="B774" s="2" t="s">
        <v>2384</v>
      </c>
      <c r="C774" s="2" t="s">
        <v>2385</v>
      </c>
      <c r="D774" s="2" t="s">
        <v>235</v>
      </c>
      <c r="E774" s="2" t="s">
        <v>2386</v>
      </c>
      <c r="F774" s="2" t="s">
        <v>11</v>
      </c>
      <c r="G774" s="2" t="s">
        <v>2386</v>
      </c>
      <c r="H774" s="2" t="s">
        <v>2385</v>
      </c>
      <c r="J774" s="2" t="s">
        <v>472</v>
      </c>
      <c r="K774" s="2" t="s">
        <v>472</v>
      </c>
      <c r="L774" s="2" t="s">
        <v>426</v>
      </c>
      <c r="M774" t="str">
        <f t="shared" si="12"/>
        <v>SABANAGRANDEATLÁNTICO</v>
      </c>
    </row>
    <row r="775" spans="1:13" ht="45">
      <c r="A775" s="2" t="s">
        <v>2263</v>
      </c>
      <c r="B775" s="2" t="s">
        <v>2324</v>
      </c>
      <c r="C775" s="2" t="s">
        <v>2325</v>
      </c>
      <c r="D775" s="2" t="s">
        <v>235</v>
      </c>
      <c r="E775" s="2" t="s">
        <v>2326</v>
      </c>
      <c r="F775" s="2" t="s">
        <v>11</v>
      </c>
      <c r="G775" s="2" t="s">
        <v>2326</v>
      </c>
      <c r="H775" s="2" t="s">
        <v>2325</v>
      </c>
      <c r="J775" s="2" t="s">
        <v>274</v>
      </c>
      <c r="K775" s="2" t="s">
        <v>274</v>
      </c>
      <c r="L775" s="2" t="s">
        <v>18</v>
      </c>
      <c r="M775" t="str">
        <f t="shared" si="12"/>
        <v>SABANALARGAANTIOQUIA</v>
      </c>
    </row>
    <row r="776" spans="1:13" ht="45">
      <c r="A776" s="2" t="s">
        <v>2263</v>
      </c>
      <c r="B776" s="2" t="s">
        <v>2327</v>
      </c>
      <c r="C776" s="2" t="s">
        <v>2328</v>
      </c>
      <c r="D776" s="2" t="s">
        <v>235</v>
      </c>
      <c r="E776" s="2" t="s">
        <v>2329</v>
      </c>
      <c r="F776" s="2" t="s">
        <v>11</v>
      </c>
      <c r="G776" s="2" t="s">
        <v>2329</v>
      </c>
      <c r="H776" s="2" t="s">
        <v>2328</v>
      </c>
      <c r="J776" s="2" t="s">
        <v>274</v>
      </c>
      <c r="K776" s="2" t="s">
        <v>274</v>
      </c>
      <c r="L776" s="2" t="s">
        <v>426</v>
      </c>
      <c r="M776" t="str">
        <f t="shared" si="12"/>
        <v>SABANALARGAATLÁNTICO</v>
      </c>
    </row>
    <row r="777" spans="1:13" ht="45">
      <c r="A777" s="2" t="s">
        <v>2263</v>
      </c>
      <c r="B777" s="2" t="s">
        <v>2330</v>
      </c>
      <c r="C777" s="2" t="s">
        <v>2331</v>
      </c>
      <c r="D777" s="2" t="s">
        <v>235</v>
      </c>
      <c r="E777" s="2" t="s">
        <v>2332</v>
      </c>
      <c r="F777" s="2" t="s">
        <v>11</v>
      </c>
      <c r="G777" s="2" t="s">
        <v>2332</v>
      </c>
      <c r="H777" s="2" t="s">
        <v>2331</v>
      </c>
      <c r="J777" s="2" t="s">
        <v>274</v>
      </c>
      <c r="K777" s="2" t="s">
        <v>274</v>
      </c>
      <c r="L777" s="2" t="s">
        <v>1139</v>
      </c>
      <c r="M777" t="str">
        <f t="shared" si="12"/>
        <v>SABANALARGACASANARE</v>
      </c>
    </row>
    <row r="778" spans="1:13" ht="45">
      <c r="A778" s="2" t="s">
        <v>2263</v>
      </c>
      <c r="B778" s="2" t="s">
        <v>2333</v>
      </c>
      <c r="C778" s="2" t="s">
        <v>2334</v>
      </c>
      <c r="D778" s="2" t="s">
        <v>235</v>
      </c>
      <c r="E778" s="2" t="s">
        <v>2335</v>
      </c>
      <c r="F778" s="2" t="s">
        <v>11</v>
      </c>
      <c r="G778" s="2" t="s">
        <v>2335</v>
      </c>
      <c r="H778" s="2" t="s">
        <v>2334</v>
      </c>
      <c r="J778" s="2" t="s">
        <v>2151</v>
      </c>
      <c r="K778" s="2" t="s">
        <v>2151</v>
      </c>
      <c r="L778" s="2" t="s">
        <v>2091</v>
      </c>
      <c r="M778" t="str">
        <f t="shared" si="12"/>
        <v>SABANAS DE SAN ÁNGELMAGDALENA</v>
      </c>
    </row>
    <row r="779" spans="1:13" ht="45">
      <c r="A779" s="2" t="s">
        <v>2263</v>
      </c>
      <c r="B779" s="2" t="s">
        <v>2336</v>
      </c>
      <c r="C779" s="2" t="s">
        <v>2337</v>
      </c>
      <c r="D779" s="2" t="s">
        <v>235</v>
      </c>
      <c r="E779" s="2" t="s">
        <v>2338</v>
      </c>
      <c r="F779" s="2" t="s">
        <v>11</v>
      </c>
      <c r="G779" s="2" t="s">
        <v>2338</v>
      </c>
      <c r="H779" s="2" t="s">
        <v>2337</v>
      </c>
      <c r="J779" s="2" t="s">
        <v>277</v>
      </c>
      <c r="K779" s="2" t="s">
        <v>277</v>
      </c>
      <c r="L779" s="2" t="s">
        <v>18</v>
      </c>
      <c r="M779" t="str">
        <f t="shared" si="12"/>
        <v>SABANETAANTIOQUIA</v>
      </c>
    </row>
    <row r="780" spans="1:13" ht="45">
      <c r="A780" s="2" t="s">
        <v>2263</v>
      </c>
      <c r="B780" s="2" t="s">
        <v>2339</v>
      </c>
      <c r="C780" s="2" t="s">
        <v>2340</v>
      </c>
      <c r="D780" s="2" t="s">
        <v>235</v>
      </c>
      <c r="E780" s="2" t="s">
        <v>2341</v>
      </c>
      <c r="F780" s="2" t="s">
        <v>11</v>
      </c>
      <c r="G780" s="2" t="s">
        <v>2341</v>
      </c>
      <c r="H780" s="2" t="s">
        <v>2340</v>
      </c>
      <c r="J780" s="2" t="s">
        <v>873</v>
      </c>
      <c r="K780" s="2" t="s">
        <v>873</v>
      </c>
      <c r="L780" s="2" t="s">
        <v>642</v>
      </c>
      <c r="M780" t="str">
        <f t="shared" si="12"/>
        <v>SABOYÁBOYACÁ</v>
      </c>
    </row>
    <row r="781" spans="1:13" ht="45">
      <c r="A781" s="2" t="s">
        <v>2263</v>
      </c>
      <c r="B781" s="2" t="s">
        <v>2342</v>
      </c>
      <c r="C781" s="2" t="s">
        <v>2343</v>
      </c>
      <c r="D781" s="2" t="s">
        <v>235</v>
      </c>
      <c r="E781" s="2" t="s">
        <v>2344</v>
      </c>
      <c r="F781" s="2" t="s">
        <v>11</v>
      </c>
      <c r="G781" s="2" t="s">
        <v>2344</v>
      </c>
      <c r="H781" s="2" t="s">
        <v>2343</v>
      </c>
      <c r="J781" s="2" t="s">
        <v>1178</v>
      </c>
      <c r="K781" s="2" t="s">
        <v>1178</v>
      </c>
      <c r="L781" s="2" t="s">
        <v>1139</v>
      </c>
      <c r="M781" t="str">
        <f t="shared" si="12"/>
        <v>SÁCAMACASANARE</v>
      </c>
    </row>
    <row r="782" spans="1:13" ht="45">
      <c r="A782" s="2" t="s">
        <v>2263</v>
      </c>
      <c r="B782" s="2" t="s">
        <v>2345</v>
      </c>
      <c r="C782" s="2" t="s">
        <v>2346</v>
      </c>
      <c r="D782" s="2" t="s">
        <v>235</v>
      </c>
      <c r="E782" s="2" t="s">
        <v>2347</v>
      </c>
      <c r="F782" s="2" t="s">
        <v>11</v>
      </c>
      <c r="G782" s="2" t="s">
        <v>2347</v>
      </c>
      <c r="H782" s="2" t="s">
        <v>2346</v>
      </c>
      <c r="J782" s="2" t="s">
        <v>876</v>
      </c>
      <c r="K782" s="2" t="s">
        <v>876</v>
      </c>
      <c r="L782" s="2" t="s">
        <v>642</v>
      </c>
      <c r="M782" t="str">
        <f t="shared" si="12"/>
        <v>SÁCHICABOYACÁ</v>
      </c>
    </row>
    <row r="783" spans="1:13" ht="45">
      <c r="A783" s="2" t="s">
        <v>2263</v>
      </c>
      <c r="B783" s="2" t="s">
        <v>2348</v>
      </c>
      <c r="C783" s="2" t="s">
        <v>2349</v>
      </c>
      <c r="D783" s="2" t="s">
        <v>235</v>
      </c>
      <c r="E783" s="2" t="s">
        <v>2350</v>
      </c>
      <c r="F783" s="2" t="s">
        <v>11</v>
      </c>
      <c r="G783" s="2" t="s">
        <v>2350</v>
      </c>
      <c r="H783" s="2" t="s">
        <v>2349</v>
      </c>
      <c r="J783" s="2" t="s">
        <v>1545</v>
      </c>
      <c r="K783" s="2" t="s">
        <v>1545</v>
      </c>
      <c r="L783" s="2" t="s">
        <v>532</v>
      </c>
      <c r="M783" t="str">
        <f t="shared" si="12"/>
        <v>SAHAGÚNCÓRDOBA</v>
      </c>
    </row>
    <row r="784" spans="1:13" ht="45">
      <c r="A784" s="2" t="s">
        <v>2263</v>
      </c>
      <c r="B784" s="2" t="s">
        <v>2351</v>
      </c>
      <c r="C784" s="2" t="s">
        <v>2352</v>
      </c>
      <c r="D784" s="2" t="s">
        <v>235</v>
      </c>
      <c r="E784" s="2" t="s">
        <v>2353</v>
      </c>
      <c r="F784" s="2" t="s">
        <v>11</v>
      </c>
      <c r="G784" s="2" t="s">
        <v>2353</v>
      </c>
      <c r="H784" s="2" t="s">
        <v>2352</v>
      </c>
      <c r="J784" s="2" t="s">
        <v>2013</v>
      </c>
      <c r="K784" s="2" t="s">
        <v>2013</v>
      </c>
      <c r="L784" s="2" t="s">
        <v>1936</v>
      </c>
      <c r="M784" t="str">
        <f t="shared" si="12"/>
        <v>SALADOBLANCOHUILA</v>
      </c>
    </row>
    <row r="785" spans="1:13" ht="45">
      <c r="A785" s="2" t="s">
        <v>2263</v>
      </c>
      <c r="B785" s="2" t="s">
        <v>2354</v>
      </c>
      <c r="C785" s="2" t="s">
        <v>2355</v>
      </c>
      <c r="D785" s="2" t="s">
        <v>235</v>
      </c>
      <c r="E785" s="2" t="s">
        <v>2356</v>
      </c>
      <c r="F785" s="2" t="s">
        <v>11</v>
      </c>
      <c r="G785" s="2" t="s">
        <v>2356</v>
      </c>
      <c r="H785" s="2" t="s">
        <v>2355</v>
      </c>
      <c r="J785" s="2" t="s">
        <v>1069</v>
      </c>
      <c r="K785" s="2" t="s">
        <v>1069</v>
      </c>
      <c r="L785" s="2" t="s">
        <v>97</v>
      </c>
      <c r="M785" t="str">
        <f t="shared" si="12"/>
        <v>SALAMINACALDAS</v>
      </c>
    </row>
    <row r="786" spans="1:13" ht="45">
      <c r="A786" s="2" t="s">
        <v>2263</v>
      </c>
      <c r="B786" s="2" t="s">
        <v>2357</v>
      </c>
      <c r="C786" s="2" t="s">
        <v>2358</v>
      </c>
      <c r="D786" s="2" t="s">
        <v>235</v>
      </c>
      <c r="E786" s="2" t="s">
        <v>214</v>
      </c>
      <c r="F786" s="2" t="s">
        <v>11</v>
      </c>
      <c r="G786" s="2" t="s">
        <v>214</v>
      </c>
      <c r="H786" s="2" t="s">
        <v>2358</v>
      </c>
      <c r="J786" s="2" t="s">
        <v>1069</v>
      </c>
      <c r="K786" s="2" t="s">
        <v>1069</v>
      </c>
      <c r="L786" s="2" t="s">
        <v>2091</v>
      </c>
      <c r="M786" t="str">
        <f t="shared" si="12"/>
        <v>SALAMINAMAGDALENA</v>
      </c>
    </row>
    <row r="787" spans="1:13" ht="45">
      <c r="A787" s="2" t="s">
        <v>2263</v>
      </c>
      <c r="B787" s="2" t="s">
        <v>2359</v>
      </c>
      <c r="C787" s="2" t="s">
        <v>2360</v>
      </c>
      <c r="D787" s="2" t="s">
        <v>235</v>
      </c>
      <c r="E787" s="2" t="s">
        <v>2361</v>
      </c>
      <c r="F787" s="2" t="s">
        <v>11</v>
      </c>
      <c r="G787" s="2" t="s">
        <v>2361</v>
      </c>
      <c r="H787" s="2" t="s">
        <v>2360</v>
      </c>
      <c r="J787" s="2" t="s">
        <v>2536</v>
      </c>
      <c r="K787" s="2" t="s">
        <v>2536</v>
      </c>
      <c r="L787" s="2" t="s">
        <v>2448</v>
      </c>
      <c r="M787" t="str">
        <f t="shared" si="12"/>
        <v>SALAZARNORTE DE SANTANDER</v>
      </c>
    </row>
    <row r="788" spans="1:13" ht="45">
      <c r="A788" s="2" t="s">
        <v>2263</v>
      </c>
      <c r="B788" s="2" t="s">
        <v>2362</v>
      </c>
      <c r="C788" s="2" t="s">
        <v>2363</v>
      </c>
      <c r="D788" s="2" t="s">
        <v>235</v>
      </c>
      <c r="E788" s="2" t="s">
        <v>2364</v>
      </c>
      <c r="F788" s="2" t="s">
        <v>11</v>
      </c>
      <c r="G788" s="2" t="s">
        <v>2364</v>
      </c>
      <c r="H788" s="2" t="s">
        <v>2363</v>
      </c>
      <c r="J788" s="2" t="s">
        <v>3121</v>
      </c>
      <c r="K788" s="2" t="s">
        <v>3121</v>
      </c>
      <c r="L788" s="2" t="s">
        <v>3006</v>
      </c>
      <c r="M788" t="str">
        <f t="shared" si="12"/>
        <v>SALDAÑATOLIMA</v>
      </c>
    </row>
    <row r="789" spans="1:13" ht="45">
      <c r="A789" s="2" t="s">
        <v>2263</v>
      </c>
      <c r="B789" s="2" t="s">
        <v>2365</v>
      </c>
      <c r="C789" s="2" t="s">
        <v>2366</v>
      </c>
      <c r="D789" s="2" t="s">
        <v>235</v>
      </c>
      <c r="E789" s="2" t="s">
        <v>2367</v>
      </c>
      <c r="F789" s="2" t="s">
        <v>11</v>
      </c>
      <c r="G789" s="2" t="s">
        <v>2367</v>
      </c>
      <c r="H789" s="2" t="s">
        <v>2366</v>
      </c>
      <c r="J789" s="2" t="s">
        <v>2636</v>
      </c>
      <c r="K789" s="2" t="s">
        <v>2636</v>
      </c>
      <c r="L789" s="2" t="s">
        <v>2606</v>
      </c>
      <c r="M789" t="str">
        <f t="shared" si="12"/>
        <v>SALENTOQUINDÍO</v>
      </c>
    </row>
    <row r="790" spans="1:13" ht="45">
      <c r="A790" s="2" t="s">
        <v>2263</v>
      </c>
      <c r="B790" s="2" t="s">
        <v>2368</v>
      </c>
      <c r="C790" s="2" t="s">
        <v>2369</v>
      </c>
      <c r="D790" s="2" t="s">
        <v>235</v>
      </c>
      <c r="E790" s="2" t="s">
        <v>2370</v>
      </c>
      <c r="F790" s="2" t="s">
        <v>11</v>
      </c>
      <c r="G790" s="2" t="s">
        <v>2370</v>
      </c>
      <c r="H790" s="2" t="s">
        <v>2369</v>
      </c>
      <c r="J790" s="2" t="s">
        <v>280</v>
      </c>
      <c r="K790" s="2" t="s">
        <v>280</v>
      </c>
      <c r="L790" s="2" t="s">
        <v>18</v>
      </c>
      <c r="M790" t="str">
        <f t="shared" si="12"/>
        <v>SALGARANTIOQUIA</v>
      </c>
    </row>
    <row r="791" spans="1:13" ht="45">
      <c r="A791" s="2" t="s">
        <v>2263</v>
      </c>
      <c r="B791" s="2" t="s">
        <v>2371</v>
      </c>
      <c r="C791" s="2" t="s">
        <v>2372</v>
      </c>
      <c r="D791" s="2" t="s">
        <v>235</v>
      </c>
      <c r="E791" s="2" t="s">
        <v>2373</v>
      </c>
      <c r="F791" s="2" t="s">
        <v>11</v>
      </c>
      <c r="G791" s="2" t="s">
        <v>2373</v>
      </c>
      <c r="H791" s="2" t="s">
        <v>2372</v>
      </c>
      <c r="J791" s="2" t="s">
        <v>879</v>
      </c>
      <c r="K791" s="2" t="s">
        <v>879</v>
      </c>
      <c r="L791" s="2" t="s">
        <v>642</v>
      </c>
      <c r="M791" t="str">
        <f t="shared" si="12"/>
        <v>SAMACÁBOYACÁ</v>
      </c>
    </row>
    <row r="792" spans="1:13" ht="45">
      <c r="A792" s="2" t="s">
        <v>2263</v>
      </c>
      <c r="B792" s="2" t="s">
        <v>2374</v>
      </c>
      <c r="C792" s="2" t="s">
        <v>2375</v>
      </c>
      <c r="D792" s="2" t="s">
        <v>235</v>
      </c>
      <c r="E792" s="2" t="s">
        <v>1747</v>
      </c>
      <c r="F792" s="2" t="s">
        <v>11</v>
      </c>
      <c r="G792" s="2" t="s">
        <v>1747</v>
      </c>
      <c r="H792" s="2" t="s">
        <v>2375</v>
      </c>
      <c r="J792" s="2" t="s">
        <v>1072</v>
      </c>
      <c r="K792" s="2" t="s">
        <v>1072</v>
      </c>
      <c r="L792" s="2" t="s">
        <v>97</v>
      </c>
      <c r="M792" t="str">
        <f t="shared" si="12"/>
        <v>SAMANÁCALDAS</v>
      </c>
    </row>
    <row r="793" spans="1:13" ht="45">
      <c r="A793" s="2" t="s">
        <v>2263</v>
      </c>
      <c r="B793" s="2" t="s">
        <v>2376</v>
      </c>
      <c r="C793" s="2" t="s">
        <v>2377</v>
      </c>
      <c r="D793" s="2" t="s">
        <v>235</v>
      </c>
      <c r="E793" s="2" t="s">
        <v>235</v>
      </c>
      <c r="F793" s="2" t="s">
        <v>11</v>
      </c>
      <c r="G793" s="2" t="s">
        <v>235</v>
      </c>
      <c r="H793" s="2" t="s">
        <v>2377</v>
      </c>
      <c r="J793" s="2" t="s">
        <v>2408</v>
      </c>
      <c r="K793" s="2" t="s">
        <v>2408</v>
      </c>
      <c r="L793" s="2" t="s">
        <v>235</v>
      </c>
      <c r="M793" t="str">
        <f t="shared" si="12"/>
        <v>SAMANIEGONARIÑO</v>
      </c>
    </row>
    <row r="794" spans="1:13" ht="45">
      <c r="A794" s="2" t="s">
        <v>2263</v>
      </c>
      <c r="B794" s="2" t="s">
        <v>2378</v>
      </c>
      <c r="C794" s="2" t="s">
        <v>2379</v>
      </c>
      <c r="D794" s="2" t="s">
        <v>235</v>
      </c>
      <c r="E794" s="2" t="s">
        <v>2380</v>
      </c>
      <c r="F794" s="2" t="s">
        <v>11</v>
      </c>
      <c r="G794" s="2" t="s">
        <v>2380</v>
      </c>
      <c r="H794" s="2" t="s">
        <v>2379</v>
      </c>
      <c r="J794" s="2" t="s">
        <v>2976</v>
      </c>
      <c r="K794" s="2" t="s">
        <v>2976</v>
      </c>
      <c r="L794" s="2" t="s">
        <v>1299</v>
      </c>
      <c r="M794" t="str">
        <f t="shared" si="12"/>
        <v>SAMPUÉSSUCRE</v>
      </c>
    </row>
    <row r="795" spans="1:13" ht="45">
      <c r="A795" s="2" t="s">
        <v>2263</v>
      </c>
      <c r="B795" s="2" t="s">
        <v>2381</v>
      </c>
      <c r="C795" s="2" t="s">
        <v>2382</v>
      </c>
      <c r="D795" s="2" t="s">
        <v>235</v>
      </c>
      <c r="E795" s="2" t="s">
        <v>2383</v>
      </c>
      <c r="F795" s="2" t="s">
        <v>11</v>
      </c>
      <c r="G795" s="2" t="s">
        <v>2383</v>
      </c>
      <c r="H795" s="2" t="s">
        <v>2382</v>
      </c>
      <c r="J795" s="2" t="s">
        <v>2016</v>
      </c>
      <c r="K795" s="2" t="s">
        <v>2016</v>
      </c>
      <c r="L795" s="2" t="s">
        <v>1936</v>
      </c>
      <c r="M795" t="str">
        <f t="shared" si="12"/>
        <v>SAN AGUSTÍNHUILA</v>
      </c>
    </row>
    <row r="796" spans="1:13" ht="45">
      <c r="A796" s="2" t="s">
        <v>2263</v>
      </c>
      <c r="B796" s="2" t="s">
        <v>2264</v>
      </c>
      <c r="C796" s="2" t="s">
        <v>2265</v>
      </c>
      <c r="D796" s="2" t="s">
        <v>235</v>
      </c>
      <c r="E796" s="2" t="s">
        <v>2266</v>
      </c>
      <c r="F796" s="2" t="s">
        <v>11</v>
      </c>
      <c r="G796" s="2" t="s">
        <v>2266</v>
      </c>
      <c r="H796" s="2" t="s">
        <v>2265</v>
      </c>
      <c r="J796" s="2" t="s">
        <v>1382</v>
      </c>
      <c r="K796" s="2" t="s">
        <v>1382</v>
      </c>
      <c r="L796" s="2" t="s">
        <v>1318</v>
      </c>
      <c r="M796" t="str">
        <f t="shared" si="12"/>
        <v>SAN ALBERTOCESAR</v>
      </c>
    </row>
    <row r="797" spans="1:13" ht="45">
      <c r="A797" s="2" t="s">
        <v>2263</v>
      </c>
      <c r="B797" s="2" t="s">
        <v>2387</v>
      </c>
      <c r="C797" s="2" t="s">
        <v>2388</v>
      </c>
      <c r="D797" s="2" t="s">
        <v>235</v>
      </c>
      <c r="E797" s="2" t="s">
        <v>2389</v>
      </c>
      <c r="F797" s="2" t="s">
        <v>11</v>
      </c>
      <c r="G797" s="2" t="s">
        <v>2389</v>
      </c>
      <c r="H797" s="2" t="s">
        <v>2388</v>
      </c>
      <c r="J797" s="2" t="s">
        <v>418</v>
      </c>
      <c r="K797" s="2" t="s">
        <v>418</v>
      </c>
      <c r="L797" s="2" t="s">
        <v>417</v>
      </c>
      <c r="M797" t="str">
        <f t="shared" si="12"/>
        <v xml:space="preserve">SAN ANDRÉSARCHIPIÉLAGO DE SAN ANDRÉS, PROVIDENCIA Y </v>
      </c>
    </row>
    <row r="798" spans="1:13" ht="45">
      <c r="A798" s="2" t="s">
        <v>2263</v>
      </c>
      <c r="B798" s="2" t="s">
        <v>2390</v>
      </c>
      <c r="C798" s="2" t="s">
        <v>2391</v>
      </c>
      <c r="D798" s="2" t="s">
        <v>235</v>
      </c>
      <c r="E798" s="2" t="s">
        <v>2392</v>
      </c>
      <c r="F798" s="2" t="s">
        <v>11</v>
      </c>
      <c r="G798" s="2" t="s">
        <v>2392</v>
      </c>
      <c r="H798" s="2" t="s">
        <v>2391</v>
      </c>
      <c r="J798" s="2" t="s">
        <v>418</v>
      </c>
      <c r="K798" s="2" t="s">
        <v>418</v>
      </c>
      <c r="L798" s="2" t="s">
        <v>2682</v>
      </c>
      <c r="M798" t="str">
        <f t="shared" si="12"/>
        <v>SAN ANDRÉSSANTANDER</v>
      </c>
    </row>
    <row r="799" spans="1:13" ht="45">
      <c r="A799" s="2" t="s">
        <v>2263</v>
      </c>
      <c r="B799" s="2" t="s">
        <v>2393</v>
      </c>
      <c r="C799" s="2" t="s">
        <v>2394</v>
      </c>
      <c r="D799" s="2" t="s">
        <v>235</v>
      </c>
      <c r="E799" s="2" t="s">
        <v>421</v>
      </c>
      <c r="F799" s="2" t="s">
        <v>11</v>
      </c>
      <c r="G799" s="2" t="s">
        <v>421</v>
      </c>
      <c r="H799" s="2" t="s">
        <v>2394</v>
      </c>
      <c r="J799" s="2" t="s">
        <v>283</v>
      </c>
      <c r="K799" s="2" t="s">
        <v>283</v>
      </c>
      <c r="L799" s="2" t="s">
        <v>18</v>
      </c>
      <c r="M799" t="str">
        <f t="shared" si="12"/>
        <v>SAN ANDRÉS DE CUERQUÍAANTIOQUIA</v>
      </c>
    </row>
    <row r="800" spans="1:13" ht="45">
      <c r="A800" s="2" t="s">
        <v>2263</v>
      </c>
      <c r="B800" s="2" t="s">
        <v>2395</v>
      </c>
      <c r="C800" s="2" t="s">
        <v>2396</v>
      </c>
      <c r="D800" s="2" t="s">
        <v>235</v>
      </c>
      <c r="E800" s="2" t="s">
        <v>2397</v>
      </c>
      <c r="F800" s="2" t="s">
        <v>11</v>
      </c>
      <c r="G800" s="2" t="s">
        <v>2397</v>
      </c>
      <c r="H800" s="2" t="s">
        <v>2396</v>
      </c>
      <c r="J800" s="2" t="s">
        <v>1548</v>
      </c>
      <c r="K800" s="2" t="s">
        <v>1548</v>
      </c>
      <c r="L800" s="2" t="s">
        <v>532</v>
      </c>
      <c r="M800" t="str">
        <f t="shared" si="12"/>
        <v>SAN ANDRÉS DE SOTAVENTOCÓRDOBA</v>
      </c>
    </row>
    <row r="801" spans="1:13" ht="45">
      <c r="A801" s="2" t="s">
        <v>2263</v>
      </c>
      <c r="B801" s="2" t="s">
        <v>2398</v>
      </c>
      <c r="C801" s="2" t="s">
        <v>2399</v>
      </c>
      <c r="D801" s="2" t="s">
        <v>235</v>
      </c>
      <c r="E801" s="2" t="s">
        <v>2400</v>
      </c>
      <c r="F801" s="2" t="s">
        <v>11</v>
      </c>
      <c r="G801" s="2" t="s">
        <v>2400</v>
      </c>
      <c r="H801" s="2" t="s">
        <v>2399</v>
      </c>
      <c r="J801" s="2" t="s">
        <v>2438</v>
      </c>
      <c r="K801" s="2" t="s">
        <v>2438</v>
      </c>
      <c r="L801" s="2" t="s">
        <v>235</v>
      </c>
      <c r="M801" t="str">
        <f t="shared" si="12"/>
        <v>SAN ANDRÉS DE TUMACONARIÑO</v>
      </c>
    </row>
    <row r="802" spans="1:13" ht="45">
      <c r="A802" s="2" t="s">
        <v>2263</v>
      </c>
      <c r="B802" s="2" t="s">
        <v>2401</v>
      </c>
      <c r="C802" s="2" t="s">
        <v>2402</v>
      </c>
      <c r="D802" s="2" t="s">
        <v>235</v>
      </c>
      <c r="E802" s="2" t="s">
        <v>1794</v>
      </c>
      <c r="F802" s="2" t="s">
        <v>11</v>
      </c>
      <c r="G802" s="2" t="s">
        <v>1794</v>
      </c>
      <c r="H802" s="2" t="s">
        <v>2402</v>
      </c>
      <c r="J802" s="2" t="s">
        <v>1551</v>
      </c>
      <c r="K802" s="2" t="s">
        <v>1551</v>
      </c>
      <c r="L802" s="2" t="s">
        <v>532</v>
      </c>
      <c r="M802" t="str">
        <f t="shared" si="12"/>
        <v>SAN ANTEROCÓRDOBA</v>
      </c>
    </row>
    <row r="803" spans="1:13" ht="45">
      <c r="A803" s="2" t="s">
        <v>2263</v>
      </c>
      <c r="B803" s="2" t="s">
        <v>2403</v>
      </c>
      <c r="C803" s="2" t="s">
        <v>2404</v>
      </c>
      <c r="D803" s="2" t="s">
        <v>235</v>
      </c>
      <c r="E803" s="2" t="s">
        <v>2405</v>
      </c>
      <c r="F803" s="2" t="s">
        <v>11</v>
      </c>
      <c r="G803" s="2" t="s">
        <v>2405</v>
      </c>
      <c r="H803" s="2" t="s">
        <v>2404</v>
      </c>
      <c r="J803" s="2" t="s">
        <v>3124</v>
      </c>
      <c r="K803" s="2" t="s">
        <v>3124</v>
      </c>
      <c r="L803" s="2" t="s">
        <v>3006</v>
      </c>
      <c r="M803" t="str">
        <f t="shared" si="12"/>
        <v>SAN ANTONIOTOLIMA</v>
      </c>
    </row>
    <row r="804" spans="1:13" ht="45">
      <c r="A804" s="2" t="s">
        <v>2263</v>
      </c>
      <c r="B804" s="2" t="s">
        <v>2406</v>
      </c>
      <c r="C804" s="2" t="s">
        <v>2407</v>
      </c>
      <c r="D804" s="2" t="s">
        <v>235</v>
      </c>
      <c r="E804" s="2" t="s">
        <v>2408</v>
      </c>
      <c r="F804" s="2" t="s">
        <v>11</v>
      </c>
      <c r="G804" s="2" t="s">
        <v>2408</v>
      </c>
      <c r="H804" s="2" t="s">
        <v>2407</v>
      </c>
      <c r="J804" s="2" t="s">
        <v>1797</v>
      </c>
      <c r="K804" s="2" t="s">
        <v>1797</v>
      </c>
      <c r="L804" s="2" t="s">
        <v>1575</v>
      </c>
      <c r="M804" t="str">
        <f t="shared" si="12"/>
        <v>SAN ANTONIO DEL TEQUENDAMACUNDINAMARCA</v>
      </c>
    </row>
    <row r="805" spans="1:13" ht="45">
      <c r="A805" s="2" t="s">
        <v>2263</v>
      </c>
      <c r="B805" s="2" t="s">
        <v>2436</v>
      </c>
      <c r="C805" s="2" t="s">
        <v>2437</v>
      </c>
      <c r="D805" s="2" t="s">
        <v>235</v>
      </c>
      <c r="E805" s="2" t="s">
        <v>2438</v>
      </c>
      <c r="F805" s="2" t="s">
        <v>11</v>
      </c>
      <c r="G805" s="2" t="s">
        <v>2438</v>
      </c>
      <c r="H805" s="2" t="s">
        <v>2437</v>
      </c>
      <c r="J805" s="2" t="s">
        <v>2876</v>
      </c>
      <c r="K805" s="2" t="s">
        <v>2876</v>
      </c>
      <c r="L805" s="2" t="s">
        <v>2682</v>
      </c>
      <c r="M805" t="str">
        <f t="shared" si="12"/>
        <v>SAN BENITOSANTANDER</v>
      </c>
    </row>
    <row r="806" spans="1:13" ht="45">
      <c r="A806" s="2" t="s">
        <v>2263</v>
      </c>
      <c r="B806" s="2" t="s">
        <v>2412</v>
      </c>
      <c r="C806" s="2" t="s">
        <v>2413</v>
      </c>
      <c r="D806" s="2" t="s">
        <v>235</v>
      </c>
      <c r="E806" s="2" t="s">
        <v>1800</v>
      </c>
      <c r="F806" s="2" t="s">
        <v>11</v>
      </c>
      <c r="G806" s="2" t="s">
        <v>1800</v>
      </c>
      <c r="H806" s="2" t="s">
        <v>2413</v>
      </c>
      <c r="J806" s="2" t="s">
        <v>2979</v>
      </c>
      <c r="K806" s="2" t="s">
        <v>2979</v>
      </c>
      <c r="L806" s="2" t="s">
        <v>1299</v>
      </c>
      <c r="M806" t="str">
        <f t="shared" si="12"/>
        <v>SAN BENITO ABADSUCRE</v>
      </c>
    </row>
    <row r="807" spans="1:13" ht="45">
      <c r="A807" s="2" t="s">
        <v>2263</v>
      </c>
      <c r="B807" s="2" t="s">
        <v>2414</v>
      </c>
      <c r="C807" s="2" t="s">
        <v>2415</v>
      </c>
      <c r="D807" s="2" t="s">
        <v>235</v>
      </c>
      <c r="E807" s="2" t="s">
        <v>2416</v>
      </c>
      <c r="F807" s="2" t="s">
        <v>11</v>
      </c>
      <c r="G807" s="2" t="s">
        <v>2416</v>
      </c>
      <c r="H807" s="2" t="s">
        <v>2415</v>
      </c>
      <c r="J807" s="2" t="s">
        <v>1800</v>
      </c>
      <c r="K807" s="2" t="s">
        <v>1800</v>
      </c>
      <c r="L807" s="2" t="s">
        <v>1575</v>
      </c>
      <c r="M807" t="str">
        <f t="shared" si="12"/>
        <v>SAN BERNARDOCUNDINAMARCA</v>
      </c>
    </row>
    <row r="808" spans="1:13" ht="45">
      <c r="A808" s="2" t="s">
        <v>2263</v>
      </c>
      <c r="B808" s="2" t="s">
        <v>2417</v>
      </c>
      <c r="C808" s="2" t="s">
        <v>2418</v>
      </c>
      <c r="D808" s="2" t="s">
        <v>235</v>
      </c>
      <c r="E808" s="2" t="s">
        <v>604</v>
      </c>
      <c r="F808" s="2" t="s">
        <v>11</v>
      </c>
      <c r="G808" s="2" t="s">
        <v>604</v>
      </c>
      <c r="H808" s="2" t="s">
        <v>2418</v>
      </c>
      <c r="J808" s="2" t="s">
        <v>1800</v>
      </c>
      <c r="K808" s="2" t="s">
        <v>1800</v>
      </c>
      <c r="L808" s="2" t="s">
        <v>235</v>
      </c>
      <c r="M808" t="str">
        <f t="shared" si="12"/>
        <v>SAN BERNARDONARIÑO</v>
      </c>
    </row>
    <row r="809" spans="1:13" ht="45">
      <c r="A809" s="2" t="s">
        <v>2263</v>
      </c>
      <c r="B809" s="2" t="s">
        <v>2419</v>
      </c>
      <c r="C809" s="2" t="s">
        <v>2420</v>
      </c>
      <c r="D809" s="2" t="s">
        <v>235</v>
      </c>
      <c r="E809" s="2" t="s">
        <v>2421</v>
      </c>
      <c r="F809" s="2" t="s">
        <v>11</v>
      </c>
      <c r="G809" s="2" t="s">
        <v>2421</v>
      </c>
      <c r="H809" s="2" t="s">
        <v>2420</v>
      </c>
      <c r="J809" s="2" t="s">
        <v>1554</v>
      </c>
      <c r="K809" s="2" t="s">
        <v>1554</v>
      </c>
      <c r="L809" s="2" t="s">
        <v>532</v>
      </c>
      <c r="M809" t="str">
        <f t="shared" si="12"/>
        <v>SAN BERNARDO DEL VIENTOCÓRDOBA</v>
      </c>
    </row>
    <row r="810" spans="1:13" ht="45">
      <c r="A810" s="2" t="s">
        <v>2263</v>
      </c>
      <c r="B810" s="2" t="s">
        <v>2409</v>
      </c>
      <c r="C810" s="2" t="s">
        <v>2410</v>
      </c>
      <c r="D810" s="2" t="s">
        <v>235</v>
      </c>
      <c r="E810" s="2" t="s">
        <v>2411</v>
      </c>
      <c r="F810" s="2" t="s">
        <v>11</v>
      </c>
      <c r="G810" s="2" t="s">
        <v>2411</v>
      </c>
      <c r="H810" s="2" t="s">
        <v>2410</v>
      </c>
      <c r="J810" s="2" t="s">
        <v>2539</v>
      </c>
      <c r="K810" s="2" t="s">
        <v>2539</v>
      </c>
      <c r="L810" s="2" t="s">
        <v>2448</v>
      </c>
      <c r="M810" t="str">
        <f t="shared" si="12"/>
        <v>SAN CALIXTONORTE DE SANTANDER</v>
      </c>
    </row>
    <row r="811" spans="1:13" ht="45">
      <c r="A811" s="2" t="s">
        <v>2263</v>
      </c>
      <c r="B811" s="2" t="s">
        <v>2422</v>
      </c>
      <c r="C811" s="2" t="s">
        <v>2423</v>
      </c>
      <c r="D811" s="2" t="s">
        <v>235</v>
      </c>
      <c r="E811" s="2" t="s">
        <v>319</v>
      </c>
      <c r="F811" s="2" t="s">
        <v>11</v>
      </c>
      <c r="G811" s="2" t="s">
        <v>319</v>
      </c>
      <c r="H811" s="2" t="s">
        <v>2423</v>
      </c>
      <c r="J811" s="2" t="s">
        <v>286</v>
      </c>
      <c r="K811" s="2" t="s">
        <v>286</v>
      </c>
      <c r="L811" s="2" t="s">
        <v>18</v>
      </c>
      <c r="M811" t="str">
        <f t="shared" si="12"/>
        <v>SAN CARLOSANTIOQUIA</v>
      </c>
    </row>
    <row r="812" spans="1:13" ht="45">
      <c r="A812" s="2" t="s">
        <v>2263</v>
      </c>
      <c r="B812" s="2" t="s">
        <v>2424</v>
      </c>
      <c r="C812" s="2" t="s">
        <v>2425</v>
      </c>
      <c r="D812" s="2" t="s">
        <v>235</v>
      </c>
      <c r="E812" s="2" t="s">
        <v>2426</v>
      </c>
      <c r="F812" s="2" t="s">
        <v>11</v>
      </c>
      <c r="G812" s="2" t="s">
        <v>2426</v>
      </c>
      <c r="H812" s="2" t="s">
        <v>2425</v>
      </c>
      <c r="J812" s="2" t="s">
        <v>286</v>
      </c>
      <c r="K812" s="2" t="s">
        <v>286</v>
      </c>
      <c r="L812" s="2" t="s">
        <v>532</v>
      </c>
      <c r="M812" t="str">
        <f t="shared" si="12"/>
        <v>SAN CARLOSCÓRDOBA</v>
      </c>
    </row>
    <row r="813" spans="1:13" ht="45">
      <c r="A813" s="2" t="s">
        <v>2263</v>
      </c>
      <c r="B813" s="2" t="s">
        <v>2427</v>
      </c>
      <c r="C813" s="2" t="s">
        <v>2428</v>
      </c>
      <c r="D813" s="2" t="s">
        <v>235</v>
      </c>
      <c r="E813" s="2" t="s">
        <v>2429</v>
      </c>
      <c r="F813" s="2" t="s">
        <v>11</v>
      </c>
      <c r="G813" s="2" t="s">
        <v>2429</v>
      </c>
      <c r="H813" s="2" t="s">
        <v>2428</v>
      </c>
      <c r="J813" s="2" t="s">
        <v>2251</v>
      </c>
      <c r="K813" s="2" t="s">
        <v>2251</v>
      </c>
      <c r="L813" s="2" t="s">
        <v>2181</v>
      </c>
      <c r="M813" t="str">
        <f t="shared" si="12"/>
        <v>SAN CARLOS DE GUAROAMETA</v>
      </c>
    </row>
    <row r="814" spans="1:13" ht="45">
      <c r="A814" s="2" t="s">
        <v>2263</v>
      </c>
      <c r="B814" s="2" t="s">
        <v>2430</v>
      </c>
      <c r="C814" s="2" t="s">
        <v>2431</v>
      </c>
      <c r="D814" s="2" t="s">
        <v>235</v>
      </c>
      <c r="E814" s="2" t="s">
        <v>2432</v>
      </c>
      <c r="F814" s="2" t="s">
        <v>11</v>
      </c>
      <c r="G814" s="2" t="s">
        <v>2432</v>
      </c>
      <c r="H814" s="2" t="s">
        <v>2431</v>
      </c>
      <c r="J814" s="2" t="s">
        <v>1803</v>
      </c>
      <c r="K814" s="2" t="s">
        <v>1803</v>
      </c>
      <c r="L814" s="2" t="s">
        <v>1575</v>
      </c>
      <c r="M814" t="str">
        <f t="shared" si="12"/>
        <v>SAN CAYETANOCUNDINAMARCA</v>
      </c>
    </row>
    <row r="815" spans="1:13" ht="45">
      <c r="A815" s="2" t="s">
        <v>2263</v>
      </c>
      <c r="B815" s="2" t="s">
        <v>2433</v>
      </c>
      <c r="C815" s="2" t="s">
        <v>2434</v>
      </c>
      <c r="D815" s="2" t="s">
        <v>235</v>
      </c>
      <c r="E815" s="2" t="s">
        <v>2435</v>
      </c>
      <c r="F815" s="2" t="s">
        <v>11</v>
      </c>
      <c r="G815" s="2" t="s">
        <v>2435</v>
      </c>
      <c r="H815" s="2" t="s">
        <v>2434</v>
      </c>
      <c r="J815" s="2" t="s">
        <v>1803</v>
      </c>
      <c r="K815" s="2" t="s">
        <v>1803</v>
      </c>
      <c r="L815" s="2" t="s">
        <v>2448</v>
      </c>
      <c r="M815" t="str">
        <f t="shared" si="12"/>
        <v>SAN CAYETANONORTE DE SANTANDER</v>
      </c>
    </row>
    <row r="816" spans="1:13" ht="45">
      <c r="A816" s="2" t="s">
        <v>2263</v>
      </c>
      <c r="B816" s="2" t="s">
        <v>2439</v>
      </c>
      <c r="C816" s="2" t="s">
        <v>2440</v>
      </c>
      <c r="D816" s="2" t="s">
        <v>235</v>
      </c>
      <c r="E816" s="2" t="s">
        <v>2441</v>
      </c>
      <c r="F816" s="2" t="s">
        <v>11</v>
      </c>
      <c r="G816" s="2" t="s">
        <v>2441</v>
      </c>
      <c r="H816" s="2" t="s">
        <v>2440</v>
      </c>
      <c r="J816" s="2" t="s">
        <v>583</v>
      </c>
      <c r="K816" s="2" t="s">
        <v>583</v>
      </c>
      <c r="L816" s="2" t="s">
        <v>501</v>
      </c>
      <c r="M816" t="str">
        <f t="shared" si="12"/>
        <v>SAN CRISTÓBALBOLÍVAR</v>
      </c>
    </row>
    <row r="817" spans="1:13" ht="45">
      <c r="A817" s="2" t="s">
        <v>2263</v>
      </c>
      <c r="B817" s="2" t="s">
        <v>2442</v>
      </c>
      <c r="C817" s="2" t="s">
        <v>2443</v>
      </c>
      <c r="D817" s="2" t="s">
        <v>235</v>
      </c>
      <c r="E817" s="2" t="s">
        <v>2444</v>
      </c>
      <c r="F817" s="2" t="s">
        <v>11</v>
      </c>
      <c r="G817" s="2" t="s">
        <v>2444</v>
      </c>
      <c r="H817" s="2" t="s">
        <v>2443</v>
      </c>
      <c r="J817" s="2" t="s">
        <v>1385</v>
      </c>
      <c r="K817" s="2" t="s">
        <v>1385</v>
      </c>
      <c r="L817" s="2" t="s">
        <v>1318</v>
      </c>
      <c r="M817" t="str">
        <f t="shared" si="12"/>
        <v>SAN DIEGOCESAR</v>
      </c>
    </row>
    <row r="818" spans="1:13" ht="45">
      <c r="A818" s="2" t="s">
        <v>2445</v>
      </c>
      <c r="B818" s="2" t="s">
        <v>2450</v>
      </c>
      <c r="C818" s="2" t="s">
        <v>2451</v>
      </c>
      <c r="D818" s="2" t="s">
        <v>2448</v>
      </c>
      <c r="E818" s="2" t="s">
        <v>2452</v>
      </c>
      <c r="F818" s="2" t="s">
        <v>11</v>
      </c>
      <c r="G818" s="2" t="s">
        <v>2452</v>
      </c>
      <c r="H818" s="2" t="s">
        <v>2451</v>
      </c>
      <c r="J818" s="2" t="s">
        <v>882</v>
      </c>
      <c r="K818" s="2" t="s">
        <v>882</v>
      </c>
      <c r="L818" s="2" t="s">
        <v>642</v>
      </c>
      <c r="M818" t="str">
        <f t="shared" si="12"/>
        <v>SAN EDUARDOBOYACÁ</v>
      </c>
    </row>
    <row r="819" spans="1:13" ht="45">
      <c r="A819" s="2" t="s">
        <v>2445</v>
      </c>
      <c r="B819" s="2" t="s">
        <v>2453</v>
      </c>
      <c r="C819" s="2" t="s">
        <v>2454</v>
      </c>
      <c r="D819" s="2" t="s">
        <v>2448</v>
      </c>
      <c r="E819" s="2" t="s">
        <v>2455</v>
      </c>
      <c r="F819" s="2" t="s">
        <v>11</v>
      </c>
      <c r="G819" s="2" t="s">
        <v>2455</v>
      </c>
      <c r="H819" s="2" t="s">
        <v>2454</v>
      </c>
      <c r="J819" s="2" t="s">
        <v>586</v>
      </c>
      <c r="K819" s="2" t="s">
        <v>586</v>
      </c>
      <c r="L819" s="2" t="s">
        <v>501</v>
      </c>
      <c r="M819" t="str">
        <f t="shared" si="12"/>
        <v>SAN ESTANISLAOBOLÍVAR</v>
      </c>
    </row>
    <row r="820" spans="1:13" ht="45">
      <c r="A820" s="2" t="s">
        <v>2445</v>
      </c>
      <c r="B820" s="2" t="s">
        <v>2456</v>
      </c>
      <c r="C820" s="2" t="s">
        <v>2457</v>
      </c>
      <c r="D820" s="2" t="s">
        <v>2448</v>
      </c>
      <c r="E820" s="2" t="s">
        <v>2458</v>
      </c>
      <c r="F820" s="2" t="s">
        <v>11</v>
      </c>
      <c r="G820" s="2" t="s">
        <v>2458</v>
      </c>
      <c r="H820" s="2" t="s">
        <v>2457</v>
      </c>
      <c r="J820" s="2" t="s">
        <v>589</v>
      </c>
      <c r="K820" s="2" t="s">
        <v>589</v>
      </c>
      <c r="L820" s="2" t="s">
        <v>501</v>
      </c>
      <c r="M820" t="str">
        <f t="shared" si="12"/>
        <v>SAN FERNANDOBOLÍVAR</v>
      </c>
    </row>
    <row r="821" spans="1:13" ht="45">
      <c r="A821" s="2" t="s">
        <v>2445</v>
      </c>
      <c r="B821" s="2" t="s">
        <v>2459</v>
      </c>
      <c r="C821" s="2" t="s">
        <v>2460</v>
      </c>
      <c r="D821" s="2" t="s">
        <v>2448</v>
      </c>
      <c r="E821" s="2" t="s">
        <v>2461</v>
      </c>
      <c r="F821" s="2" t="s">
        <v>11</v>
      </c>
      <c r="G821" s="2" t="s">
        <v>2461</v>
      </c>
      <c r="H821" s="2" t="s">
        <v>2460</v>
      </c>
      <c r="J821" s="2" t="s">
        <v>289</v>
      </c>
      <c r="K821" s="2" t="s">
        <v>289</v>
      </c>
      <c r="L821" s="2" t="s">
        <v>18</v>
      </c>
      <c r="M821" t="str">
        <f t="shared" si="12"/>
        <v>SAN FRANCISCOANTIOQUIA</v>
      </c>
    </row>
    <row r="822" spans="1:13" ht="45">
      <c r="A822" s="2" t="s">
        <v>2445</v>
      </c>
      <c r="B822" s="2" t="s">
        <v>2465</v>
      </c>
      <c r="C822" s="2" t="s">
        <v>2466</v>
      </c>
      <c r="D822" s="2" t="s">
        <v>2448</v>
      </c>
      <c r="E822" s="2" t="s">
        <v>2467</v>
      </c>
      <c r="F822" s="2" t="s">
        <v>11</v>
      </c>
      <c r="G822" s="2" t="s">
        <v>2467</v>
      </c>
      <c r="H822" s="2" t="s">
        <v>2466</v>
      </c>
      <c r="J822" s="2" t="s">
        <v>289</v>
      </c>
      <c r="K822" s="2" t="s">
        <v>289</v>
      </c>
      <c r="L822" s="2" t="s">
        <v>1575</v>
      </c>
      <c r="M822" t="str">
        <f t="shared" si="12"/>
        <v>SAN FRANCISCOCUNDINAMARCA</v>
      </c>
    </row>
    <row r="823" spans="1:13" ht="45">
      <c r="A823" s="2" t="s">
        <v>2445</v>
      </c>
      <c r="B823" s="2" t="s">
        <v>2462</v>
      </c>
      <c r="C823" s="2" t="s">
        <v>2463</v>
      </c>
      <c r="D823" s="2" t="s">
        <v>2448</v>
      </c>
      <c r="E823" s="2" t="s">
        <v>2464</v>
      </c>
      <c r="F823" s="2" t="s">
        <v>11</v>
      </c>
      <c r="G823" s="2" t="s">
        <v>2464</v>
      </c>
      <c r="H823" s="2" t="s">
        <v>2463</v>
      </c>
      <c r="J823" s="2" t="s">
        <v>289</v>
      </c>
      <c r="K823" s="2" t="s">
        <v>289</v>
      </c>
      <c r="L823" s="2" t="s">
        <v>2568</v>
      </c>
      <c r="M823" t="str">
        <f t="shared" si="12"/>
        <v>SAN FRANCISCOPUTUMAYO</v>
      </c>
    </row>
    <row r="824" spans="1:13" ht="45">
      <c r="A824" s="2" t="s">
        <v>2445</v>
      </c>
      <c r="B824" s="2" t="s">
        <v>2468</v>
      </c>
      <c r="C824" s="2" t="s">
        <v>2469</v>
      </c>
      <c r="D824" s="2" t="s">
        <v>2448</v>
      </c>
      <c r="E824" s="2" t="s">
        <v>2470</v>
      </c>
      <c r="F824" s="2" t="s">
        <v>11</v>
      </c>
      <c r="G824" s="2" t="s">
        <v>2470</v>
      </c>
      <c r="H824" s="2" t="s">
        <v>2469</v>
      </c>
      <c r="J824" s="2" t="s">
        <v>2879</v>
      </c>
      <c r="K824" s="2" t="s">
        <v>2879</v>
      </c>
      <c r="L824" s="2" t="s">
        <v>2682</v>
      </c>
      <c r="M824" t="str">
        <f t="shared" si="12"/>
        <v>SAN GILSANTANDER</v>
      </c>
    </row>
    <row r="825" spans="1:13" ht="45">
      <c r="A825" s="2" t="s">
        <v>2445</v>
      </c>
      <c r="B825" s="2" t="s">
        <v>2471</v>
      </c>
      <c r="C825" s="2" t="s">
        <v>2472</v>
      </c>
      <c r="D825" s="2" t="s">
        <v>2448</v>
      </c>
      <c r="E825" s="2" t="s">
        <v>2473</v>
      </c>
      <c r="F825" s="2" t="s">
        <v>11</v>
      </c>
      <c r="G825" s="2" t="s">
        <v>2473</v>
      </c>
      <c r="H825" s="2" t="s">
        <v>2472</v>
      </c>
      <c r="J825" s="2" t="s">
        <v>592</v>
      </c>
      <c r="K825" s="2" t="s">
        <v>592</v>
      </c>
      <c r="L825" s="2" t="s">
        <v>501</v>
      </c>
      <c r="M825" t="str">
        <f t="shared" si="12"/>
        <v>SAN JACINTOBOLÍVAR</v>
      </c>
    </row>
    <row r="826" spans="1:13" ht="45">
      <c r="A826" s="2" t="s">
        <v>2445</v>
      </c>
      <c r="B826" s="2" t="s">
        <v>2474</v>
      </c>
      <c r="C826" s="2" t="s">
        <v>2475</v>
      </c>
      <c r="D826" s="2" t="s">
        <v>2448</v>
      </c>
      <c r="E826" s="2" t="s">
        <v>2476</v>
      </c>
      <c r="F826" s="2" t="s">
        <v>11</v>
      </c>
      <c r="G826" s="2" t="s">
        <v>2476</v>
      </c>
      <c r="H826" s="2" t="s">
        <v>2475</v>
      </c>
      <c r="J826" s="2" t="s">
        <v>595</v>
      </c>
      <c r="K826" s="2" t="s">
        <v>595</v>
      </c>
      <c r="L826" s="2" t="s">
        <v>501</v>
      </c>
      <c r="M826" t="str">
        <f t="shared" si="12"/>
        <v>SAN JACINTO DEL CAUCABOLÍVAR</v>
      </c>
    </row>
    <row r="827" spans="1:13" ht="45">
      <c r="A827" s="2" t="s">
        <v>2445</v>
      </c>
      <c r="B827" s="2" t="s">
        <v>2446</v>
      </c>
      <c r="C827" s="2" t="s">
        <v>2447</v>
      </c>
      <c r="D827" s="2" t="s">
        <v>2448</v>
      </c>
      <c r="E827" s="2" t="s">
        <v>2449</v>
      </c>
      <c r="F827" s="2" t="s">
        <v>11</v>
      </c>
      <c r="G827" s="2" t="s">
        <v>2449</v>
      </c>
      <c r="H827" s="2" t="s">
        <v>2447</v>
      </c>
      <c r="J827" s="2" t="s">
        <v>292</v>
      </c>
      <c r="K827" s="2" t="s">
        <v>292</v>
      </c>
      <c r="L827" s="2" t="s">
        <v>18</v>
      </c>
      <c r="M827" t="str">
        <f t="shared" si="12"/>
        <v>SAN JERÓNIMOANTIOQUIA</v>
      </c>
    </row>
    <row r="828" spans="1:13" ht="45">
      <c r="A828" s="2" t="s">
        <v>2445</v>
      </c>
      <c r="B828" s="2" t="s">
        <v>2477</v>
      </c>
      <c r="C828" s="2" t="s">
        <v>2478</v>
      </c>
      <c r="D828" s="2" t="s">
        <v>2448</v>
      </c>
      <c r="E828" s="2" t="s">
        <v>2479</v>
      </c>
      <c r="F828" s="2" t="s">
        <v>11</v>
      </c>
      <c r="G828" s="2" t="s">
        <v>2479</v>
      </c>
      <c r="H828" s="2" t="s">
        <v>2478</v>
      </c>
      <c r="J828" s="2" t="s">
        <v>2882</v>
      </c>
      <c r="K828" s="2" t="s">
        <v>2882</v>
      </c>
      <c r="L828" s="2" t="s">
        <v>2682</v>
      </c>
      <c r="M828" t="str">
        <f t="shared" si="12"/>
        <v>SAN JOAQUÍNSANTANDER</v>
      </c>
    </row>
    <row r="829" spans="1:13" ht="45">
      <c r="A829" s="2" t="s">
        <v>2445</v>
      </c>
      <c r="B829" s="2" t="s">
        <v>2480</v>
      </c>
      <c r="C829" s="2" t="s">
        <v>2481</v>
      </c>
      <c r="D829" s="2" t="s">
        <v>2448</v>
      </c>
      <c r="E829" s="2" t="s">
        <v>2482</v>
      </c>
      <c r="F829" s="2" t="s">
        <v>11</v>
      </c>
      <c r="G829" s="2" t="s">
        <v>2482</v>
      </c>
      <c r="H829" s="2" t="s">
        <v>2481</v>
      </c>
      <c r="J829" s="2" t="s">
        <v>1075</v>
      </c>
      <c r="K829" s="2" t="s">
        <v>1075</v>
      </c>
      <c r="L829" s="2" t="s">
        <v>97</v>
      </c>
      <c r="M829" t="str">
        <f t="shared" si="12"/>
        <v>SAN JOSÉCALDAS</v>
      </c>
    </row>
    <row r="830" spans="1:13" ht="45">
      <c r="A830" s="2" t="s">
        <v>2445</v>
      </c>
      <c r="B830" s="2" t="s">
        <v>2483</v>
      </c>
      <c r="C830" s="2" t="s">
        <v>2484</v>
      </c>
      <c r="D830" s="2" t="s">
        <v>2448</v>
      </c>
      <c r="E830" s="2" t="s">
        <v>2485</v>
      </c>
      <c r="F830" s="2" t="s">
        <v>11</v>
      </c>
      <c r="G830" s="2" t="s">
        <v>2485</v>
      </c>
      <c r="H830" s="2" t="s">
        <v>2484</v>
      </c>
      <c r="J830" s="2" t="s">
        <v>295</v>
      </c>
      <c r="K830" s="2" t="s">
        <v>295</v>
      </c>
      <c r="L830" s="2" t="s">
        <v>18</v>
      </c>
      <c r="M830" t="str">
        <f t="shared" si="12"/>
        <v>SAN JOSÉ DE LA MONTAÑAANTIOQUIA</v>
      </c>
    </row>
    <row r="831" spans="1:13" ht="45">
      <c r="A831" s="2" t="s">
        <v>2445</v>
      </c>
      <c r="B831" s="2" t="s">
        <v>2486</v>
      </c>
      <c r="C831" s="2" t="s">
        <v>2487</v>
      </c>
      <c r="D831" s="2" t="s">
        <v>2448</v>
      </c>
      <c r="E831" s="2" t="s">
        <v>2488</v>
      </c>
      <c r="F831" s="2" t="s">
        <v>11</v>
      </c>
      <c r="G831" s="2" t="s">
        <v>2488</v>
      </c>
      <c r="H831" s="2" t="s">
        <v>2487</v>
      </c>
      <c r="J831" s="2" t="s">
        <v>2885</v>
      </c>
      <c r="K831" s="2" t="s">
        <v>2885</v>
      </c>
      <c r="L831" s="2" t="s">
        <v>2682</v>
      </c>
      <c r="M831" t="str">
        <f t="shared" si="12"/>
        <v>SAN JOSÉ DE MIRANDASANTANDER</v>
      </c>
    </row>
    <row r="832" spans="1:13" ht="45">
      <c r="A832" s="2" t="s">
        <v>2445</v>
      </c>
      <c r="B832" s="2" t="s">
        <v>2489</v>
      </c>
      <c r="C832" s="2" t="s">
        <v>2490</v>
      </c>
      <c r="D832" s="2" t="s">
        <v>2448</v>
      </c>
      <c r="E832" s="2" t="s">
        <v>2491</v>
      </c>
      <c r="F832" s="2" t="s">
        <v>11</v>
      </c>
      <c r="G832" s="2" t="s">
        <v>2491</v>
      </c>
      <c r="H832" s="2" t="s">
        <v>2490</v>
      </c>
      <c r="J832" s="2" t="s">
        <v>885</v>
      </c>
      <c r="K832" s="2" t="s">
        <v>885</v>
      </c>
      <c r="L832" s="2" t="s">
        <v>642</v>
      </c>
      <c r="M832" t="str">
        <f t="shared" si="12"/>
        <v>SAN JOSÉ DE PAREBOYACÁ</v>
      </c>
    </row>
    <row r="833" spans="1:13" ht="45">
      <c r="A833" s="2" t="s">
        <v>2445</v>
      </c>
      <c r="B833" s="2" t="s">
        <v>2492</v>
      </c>
      <c r="C833" s="2" t="s">
        <v>2493</v>
      </c>
      <c r="D833" s="2" t="s">
        <v>2448</v>
      </c>
      <c r="E833" s="2" t="s">
        <v>2494</v>
      </c>
      <c r="F833" s="2" t="s">
        <v>11</v>
      </c>
      <c r="G833" s="2" t="s">
        <v>2494</v>
      </c>
      <c r="H833" s="2" t="s">
        <v>2493</v>
      </c>
      <c r="J833" s="2" t="s">
        <v>1559</v>
      </c>
      <c r="K833" s="2" t="s">
        <v>1559</v>
      </c>
      <c r="L833" s="2" t="s">
        <v>532</v>
      </c>
      <c r="M833" t="str">
        <f t="shared" si="12"/>
        <v>SAN JOSÉ DE URÉCÓRDOBA</v>
      </c>
    </row>
    <row r="834" spans="1:13" ht="45">
      <c r="A834" s="2" t="s">
        <v>2445</v>
      </c>
      <c r="B834" s="2" t="s">
        <v>2495</v>
      </c>
      <c r="C834" s="2" t="s">
        <v>2496</v>
      </c>
      <c r="D834" s="2" t="s">
        <v>2448</v>
      </c>
      <c r="E834" s="2" t="s">
        <v>2497</v>
      </c>
      <c r="F834" s="2" t="s">
        <v>11</v>
      </c>
      <c r="G834" s="2" t="s">
        <v>2497</v>
      </c>
      <c r="H834" s="2" t="s">
        <v>2496</v>
      </c>
      <c r="J834" s="2" t="s">
        <v>1124</v>
      </c>
      <c r="K834" s="2" t="s">
        <v>1124</v>
      </c>
      <c r="L834" s="2" t="s">
        <v>1091</v>
      </c>
      <c r="M834" t="str">
        <f t="shared" si="12"/>
        <v>SAN JOSÉ DEL FRAGUACAQUETÁ</v>
      </c>
    </row>
    <row r="835" spans="1:13" ht="45">
      <c r="A835" s="2" t="s">
        <v>2445</v>
      </c>
      <c r="B835" s="2" t="s">
        <v>2498</v>
      </c>
      <c r="C835" s="2" t="s">
        <v>2499</v>
      </c>
      <c r="D835" s="2" t="s">
        <v>2448</v>
      </c>
      <c r="E835" s="2" t="s">
        <v>2500</v>
      </c>
      <c r="F835" s="2" t="s">
        <v>11</v>
      </c>
      <c r="G835" s="2" t="s">
        <v>2500</v>
      </c>
      <c r="H835" s="2" t="s">
        <v>2499</v>
      </c>
      <c r="J835" s="2" t="s">
        <v>1925</v>
      </c>
      <c r="K835" s="2" t="s">
        <v>1925</v>
      </c>
      <c r="L835" s="2" t="s">
        <v>1924</v>
      </c>
      <c r="M835" t="str">
        <f t="shared" si="12"/>
        <v>SAN JOSÉ DEL GUAVIAREGUAVIARE</v>
      </c>
    </row>
    <row r="836" spans="1:13" ht="45">
      <c r="A836" s="2" t="s">
        <v>2445</v>
      </c>
      <c r="B836" s="2" t="s">
        <v>2504</v>
      </c>
      <c r="C836" s="2" t="s">
        <v>2505</v>
      </c>
      <c r="D836" s="2" t="s">
        <v>2448</v>
      </c>
      <c r="E836" s="2" t="s">
        <v>2506</v>
      </c>
      <c r="F836" s="2" t="s">
        <v>11</v>
      </c>
      <c r="G836" s="2" t="s">
        <v>2506</v>
      </c>
      <c r="H836" s="2" t="s">
        <v>2505</v>
      </c>
      <c r="J836" s="2" t="s">
        <v>1470</v>
      </c>
      <c r="K836" s="2" t="s">
        <v>1470</v>
      </c>
      <c r="L836" s="2" t="s">
        <v>1395</v>
      </c>
      <c r="M836" t="str">
        <f t="shared" si="12"/>
        <v>SAN JOSÉ DEL PALMARCHOCÓ</v>
      </c>
    </row>
    <row r="837" spans="1:13" ht="45">
      <c r="A837" s="2" t="s">
        <v>2445</v>
      </c>
      <c r="B837" s="2" t="s">
        <v>2507</v>
      </c>
      <c r="C837" s="2" t="s">
        <v>2508</v>
      </c>
      <c r="D837" s="2" t="s">
        <v>2448</v>
      </c>
      <c r="E837" s="2" t="s">
        <v>2509</v>
      </c>
      <c r="F837" s="2" t="s">
        <v>11</v>
      </c>
      <c r="G837" s="2" t="s">
        <v>2509</v>
      </c>
      <c r="H837" s="2" t="s">
        <v>2508</v>
      </c>
      <c r="J837" s="2" t="s">
        <v>2254</v>
      </c>
      <c r="K837" s="2" t="s">
        <v>2254</v>
      </c>
      <c r="L837" s="2" t="s">
        <v>2181</v>
      </c>
      <c r="M837" t="str">
        <f t="shared" ref="M837:M900" si="13">CONCATENATE(K837,L837)</f>
        <v>SAN JUAN DE ARAMAMETA</v>
      </c>
    </row>
    <row r="838" spans="1:13" ht="45">
      <c r="A838" s="2" t="s">
        <v>2445</v>
      </c>
      <c r="B838" s="2" t="s">
        <v>2501</v>
      </c>
      <c r="C838" s="2" t="s">
        <v>2502</v>
      </c>
      <c r="D838" s="2" t="s">
        <v>2448</v>
      </c>
      <c r="E838" s="2" t="s">
        <v>2503</v>
      </c>
      <c r="F838" s="2" t="s">
        <v>11</v>
      </c>
      <c r="G838" s="2" t="s">
        <v>2503</v>
      </c>
      <c r="H838" s="2" t="s">
        <v>2502</v>
      </c>
      <c r="J838" s="2" t="s">
        <v>2982</v>
      </c>
      <c r="K838" s="2" t="s">
        <v>2982</v>
      </c>
      <c r="L838" s="2" t="s">
        <v>1299</v>
      </c>
      <c r="M838" t="str">
        <f t="shared" si="13"/>
        <v>SAN JUAN DE BETULIASUCRE</v>
      </c>
    </row>
    <row r="839" spans="1:13" ht="45">
      <c r="A839" s="2" t="s">
        <v>2445</v>
      </c>
      <c r="B839" s="2" t="s">
        <v>2510</v>
      </c>
      <c r="C839" s="2" t="s">
        <v>2511</v>
      </c>
      <c r="D839" s="2" t="s">
        <v>2448</v>
      </c>
      <c r="E839" s="2" t="s">
        <v>2512</v>
      </c>
      <c r="F839" s="2" t="s">
        <v>11</v>
      </c>
      <c r="G839" s="2" t="s">
        <v>2512</v>
      </c>
      <c r="H839" s="2" t="s">
        <v>2511</v>
      </c>
      <c r="J839" s="2" t="s">
        <v>1808</v>
      </c>
      <c r="K839" s="2" t="s">
        <v>1808</v>
      </c>
      <c r="L839" s="2" t="s">
        <v>1575</v>
      </c>
      <c r="M839" t="str">
        <f t="shared" si="13"/>
        <v>SAN JUAN DE RIOSECOCUNDINAMARCA</v>
      </c>
    </row>
    <row r="840" spans="1:13" ht="45">
      <c r="A840" s="2" t="s">
        <v>2445</v>
      </c>
      <c r="B840" s="2" t="s">
        <v>2513</v>
      </c>
      <c r="C840" s="2" t="s">
        <v>2514</v>
      </c>
      <c r="D840" s="2" t="s">
        <v>2448</v>
      </c>
      <c r="E840" s="2" t="s">
        <v>2515</v>
      </c>
      <c r="F840" s="2" t="s">
        <v>11</v>
      </c>
      <c r="G840" s="2" t="s">
        <v>2515</v>
      </c>
      <c r="H840" s="2" t="s">
        <v>2514</v>
      </c>
      <c r="J840" s="2" t="s">
        <v>298</v>
      </c>
      <c r="K840" s="2" t="s">
        <v>298</v>
      </c>
      <c r="L840" s="2" t="s">
        <v>18</v>
      </c>
      <c r="M840" t="str">
        <f t="shared" si="13"/>
        <v>SAN JUAN DE URABÁANTIOQUIA</v>
      </c>
    </row>
    <row r="841" spans="1:13" ht="45">
      <c r="A841" s="2" t="s">
        <v>2445</v>
      </c>
      <c r="B841" s="2" t="s">
        <v>2516</v>
      </c>
      <c r="C841" s="2" t="s">
        <v>2517</v>
      </c>
      <c r="D841" s="2" t="s">
        <v>2448</v>
      </c>
      <c r="E841" s="2" t="s">
        <v>2518</v>
      </c>
      <c r="F841" s="2" t="s">
        <v>11</v>
      </c>
      <c r="G841" s="2" t="s">
        <v>2518</v>
      </c>
      <c r="H841" s="2" t="s">
        <v>2517</v>
      </c>
      <c r="J841" s="2" t="s">
        <v>2079</v>
      </c>
      <c r="K841" s="2" t="s">
        <v>2079</v>
      </c>
      <c r="L841" s="2" t="s">
        <v>2046</v>
      </c>
      <c r="M841" t="str">
        <f t="shared" si="13"/>
        <v>SAN JUAN DEL CESARLA GUAJIRA</v>
      </c>
    </row>
    <row r="842" spans="1:13" ht="45">
      <c r="A842" s="2" t="s">
        <v>2445</v>
      </c>
      <c r="B842" s="2" t="s">
        <v>2519</v>
      </c>
      <c r="C842" s="2" t="s">
        <v>2520</v>
      </c>
      <c r="D842" s="2" t="s">
        <v>2448</v>
      </c>
      <c r="E842" s="2" t="s">
        <v>2521</v>
      </c>
      <c r="F842" s="2" t="s">
        <v>11</v>
      </c>
      <c r="G842" s="2" t="s">
        <v>2521</v>
      </c>
      <c r="H842" s="2" t="s">
        <v>2520</v>
      </c>
      <c r="J842" s="2" t="s">
        <v>598</v>
      </c>
      <c r="K842" s="2" t="s">
        <v>598</v>
      </c>
      <c r="L842" s="2" t="s">
        <v>501</v>
      </c>
      <c r="M842" t="str">
        <f t="shared" si="13"/>
        <v>SAN JUAN NEPOMUCENOBOLÍVAR</v>
      </c>
    </row>
    <row r="843" spans="1:13" ht="45">
      <c r="A843" s="2" t="s">
        <v>2445</v>
      </c>
      <c r="B843" s="2" t="s">
        <v>2522</v>
      </c>
      <c r="C843" s="2" t="s">
        <v>2523</v>
      </c>
      <c r="D843" s="2" t="s">
        <v>2448</v>
      </c>
      <c r="E843" s="2" t="s">
        <v>2524</v>
      </c>
      <c r="F843" s="2" t="s">
        <v>11</v>
      </c>
      <c r="G843" s="2" t="s">
        <v>2524</v>
      </c>
      <c r="H843" s="2" t="s">
        <v>2523</v>
      </c>
      <c r="J843" s="2" t="s">
        <v>2257</v>
      </c>
      <c r="K843" s="2" t="s">
        <v>2257</v>
      </c>
      <c r="L843" s="2" t="s">
        <v>2181</v>
      </c>
      <c r="M843" t="str">
        <f t="shared" si="13"/>
        <v>SAN JUANITOMETA</v>
      </c>
    </row>
    <row r="844" spans="1:13" ht="45">
      <c r="A844" s="2" t="s">
        <v>2445</v>
      </c>
      <c r="B844" s="2" t="s">
        <v>2525</v>
      </c>
      <c r="C844" s="2" t="s">
        <v>2526</v>
      </c>
      <c r="D844" s="2" t="s">
        <v>2448</v>
      </c>
      <c r="E844" s="2" t="s">
        <v>2527</v>
      </c>
      <c r="F844" s="2" t="s">
        <v>11</v>
      </c>
      <c r="G844" s="2" t="s">
        <v>2527</v>
      </c>
      <c r="H844" s="2" t="s">
        <v>2526</v>
      </c>
      <c r="J844" s="2" t="s">
        <v>2416</v>
      </c>
      <c r="K844" s="2" t="s">
        <v>2416</v>
      </c>
      <c r="L844" s="2" t="s">
        <v>235</v>
      </c>
      <c r="M844" t="str">
        <f t="shared" si="13"/>
        <v>SAN LORENZONARIÑO</v>
      </c>
    </row>
    <row r="845" spans="1:13" ht="45">
      <c r="A845" s="2" t="s">
        <v>2445</v>
      </c>
      <c r="B845" s="2" t="s">
        <v>2528</v>
      </c>
      <c r="C845" s="2" t="s">
        <v>2529</v>
      </c>
      <c r="D845" s="2" t="s">
        <v>2448</v>
      </c>
      <c r="E845" s="2" t="s">
        <v>2530</v>
      </c>
      <c r="F845" s="2" t="s">
        <v>11</v>
      </c>
      <c r="G845" s="2" t="s">
        <v>2530</v>
      </c>
      <c r="H845" s="2" t="s">
        <v>2529</v>
      </c>
      <c r="J845" s="2" t="s">
        <v>301</v>
      </c>
      <c r="K845" s="2" t="s">
        <v>301</v>
      </c>
      <c r="L845" s="2" t="s">
        <v>18</v>
      </c>
      <c r="M845" t="str">
        <f t="shared" si="13"/>
        <v>SAN LUISANTIOQUIA</v>
      </c>
    </row>
    <row r="846" spans="1:13" ht="45">
      <c r="A846" s="2" t="s">
        <v>2445</v>
      </c>
      <c r="B846" s="2" t="s">
        <v>2531</v>
      </c>
      <c r="C846" s="2" t="s">
        <v>2532</v>
      </c>
      <c r="D846" s="2" t="s">
        <v>2448</v>
      </c>
      <c r="E846" s="2" t="s">
        <v>2533</v>
      </c>
      <c r="F846" s="2" t="s">
        <v>11</v>
      </c>
      <c r="G846" s="2" t="s">
        <v>2533</v>
      </c>
      <c r="H846" s="2" t="s">
        <v>2532</v>
      </c>
      <c r="J846" s="2" t="s">
        <v>301</v>
      </c>
      <c r="K846" s="2" t="s">
        <v>301</v>
      </c>
      <c r="L846" s="2" t="s">
        <v>3006</v>
      </c>
      <c r="M846" t="str">
        <f t="shared" si="13"/>
        <v>SAN LUISTOLIMA</v>
      </c>
    </row>
    <row r="847" spans="1:13" ht="45">
      <c r="A847" s="2" t="s">
        <v>2445</v>
      </c>
      <c r="B847" s="2" t="s">
        <v>2534</v>
      </c>
      <c r="C847" s="2" t="s">
        <v>2535</v>
      </c>
      <c r="D847" s="2" t="s">
        <v>2448</v>
      </c>
      <c r="E847" s="2" t="s">
        <v>2536</v>
      </c>
      <c r="F847" s="2" t="s">
        <v>11</v>
      </c>
      <c r="G847" s="2" t="s">
        <v>2536</v>
      </c>
      <c r="H847" s="2" t="s">
        <v>2535</v>
      </c>
      <c r="J847" s="2" t="s">
        <v>888</v>
      </c>
      <c r="K847" s="2" t="s">
        <v>888</v>
      </c>
      <c r="L847" s="2" t="s">
        <v>642</v>
      </c>
      <c r="M847" t="str">
        <f t="shared" si="13"/>
        <v>SAN LUIS DE GACENOBOYACÁ</v>
      </c>
    </row>
    <row r="848" spans="1:13" ht="45">
      <c r="A848" s="2" t="s">
        <v>2445</v>
      </c>
      <c r="B848" s="2" t="s">
        <v>2537</v>
      </c>
      <c r="C848" s="2" t="s">
        <v>2538</v>
      </c>
      <c r="D848" s="2" t="s">
        <v>2448</v>
      </c>
      <c r="E848" s="2" t="s">
        <v>2539</v>
      </c>
      <c r="F848" s="2" t="s">
        <v>11</v>
      </c>
      <c r="G848" s="2" t="s">
        <v>2539</v>
      </c>
      <c r="H848" s="2" t="s">
        <v>2538</v>
      </c>
      <c r="J848" s="2" t="s">
        <v>1181</v>
      </c>
      <c r="K848" s="2" t="s">
        <v>1181</v>
      </c>
      <c r="L848" s="2" t="s">
        <v>1139</v>
      </c>
      <c r="M848" t="str">
        <f t="shared" si="13"/>
        <v>SAN LUIS DE PALENQUECASANARE</v>
      </c>
    </row>
    <row r="849" spans="1:13" ht="45">
      <c r="A849" s="2" t="s">
        <v>2445</v>
      </c>
      <c r="B849" s="2" t="s">
        <v>2540</v>
      </c>
      <c r="C849" s="2" t="s">
        <v>2541</v>
      </c>
      <c r="D849" s="2" t="s">
        <v>2448</v>
      </c>
      <c r="E849" s="2" t="s">
        <v>1803</v>
      </c>
      <c r="F849" s="2" t="s">
        <v>11</v>
      </c>
      <c r="G849" s="2" t="s">
        <v>1803</v>
      </c>
      <c r="H849" s="2" t="s">
        <v>2541</v>
      </c>
      <c r="J849" s="2" t="s">
        <v>2994</v>
      </c>
      <c r="K849" s="2" t="s">
        <v>2994</v>
      </c>
      <c r="L849" s="2" t="s">
        <v>1299</v>
      </c>
      <c r="M849" t="str">
        <f t="shared" si="13"/>
        <v>SAN LUIS DE SINCÉSUCRE</v>
      </c>
    </row>
    <row r="850" spans="1:13" ht="45">
      <c r="A850" s="2" t="s">
        <v>2445</v>
      </c>
      <c r="B850" s="2" t="s">
        <v>2542</v>
      </c>
      <c r="C850" s="2" t="s">
        <v>2543</v>
      </c>
      <c r="D850" s="2" t="s">
        <v>2448</v>
      </c>
      <c r="E850" s="2" t="s">
        <v>2544</v>
      </c>
      <c r="F850" s="2" t="s">
        <v>11</v>
      </c>
      <c r="G850" s="2" t="s">
        <v>2544</v>
      </c>
      <c r="H850" s="2" t="s">
        <v>2543</v>
      </c>
      <c r="J850" s="2" t="s">
        <v>2985</v>
      </c>
      <c r="K850" s="2" t="s">
        <v>2985</v>
      </c>
      <c r="L850" s="2" t="s">
        <v>1299</v>
      </c>
      <c r="M850" t="str">
        <f t="shared" si="13"/>
        <v>SAN MARCOSSUCRE</v>
      </c>
    </row>
    <row r="851" spans="1:13" ht="45">
      <c r="A851" s="2" t="s">
        <v>2445</v>
      </c>
      <c r="B851" s="2" t="s">
        <v>2545</v>
      </c>
      <c r="C851" s="2" t="s">
        <v>2546</v>
      </c>
      <c r="D851" s="2" t="s">
        <v>2448</v>
      </c>
      <c r="E851" s="2" t="s">
        <v>2547</v>
      </c>
      <c r="F851" s="2" t="s">
        <v>11</v>
      </c>
      <c r="G851" s="2" t="s">
        <v>2547</v>
      </c>
      <c r="H851" s="2" t="s">
        <v>2546</v>
      </c>
      <c r="J851" s="2" t="s">
        <v>1388</v>
      </c>
      <c r="K851" s="2" t="s">
        <v>1388</v>
      </c>
      <c r="L851" s="2" t="s">
        <v>1318</v>
      </c>
      <c r="M851" t="str">
        <f t="shared" si="13"/>
        <v>SAN MARTÍNCESAR</v>
      </c>
    </row>
    <row r="852" spans="1:13" ht="45">
      <c r="A852" s="2" t="s">
        <v>2445</v>
      </c>
      <c r="B852" s="2" t="s">
        <v>2548</v>
      </c>
      <c r="C852" s="2" t="s">
        <v>2549</v>
      </c>
      <c r="D852" s="2" t="s">
        <v>2448</v>
      </c>
      <c r="E852" s="2" t="s">
        <v>2550</v>
      </c>
      <c r="F852" s="2" t="s">
        <v>11</v>
      </c>
      <c r="G852" s="2" t="s">
        <v>2550</v>
      </c>
      <c r="H852" s="2" t="s">
        <v>2549</v>
      </c>
      <c r="J852" s="2" t="s">
        <v>1388</v>
      </c>
      <c r="K852" s="2" t="s">
        <v>1388</v>
      </c>
      <c r="L852" s="2" t="s">
        <v>2181</v>
      </c>
      <c r="M852" t="str">
        <f t="shared" si="13"/>
        <v>SAN MARTÍNMETA</v>
      </c>
    </row>
    <row r="853" spans="1:13" ht="45">
      <c r="A853" s="2" t="s">
        <v>2445</v>
      </c>
      <c r="B853" s="2" t="s">
        <v>2551</v>
      </c>
      <c r="C853" s="2" t="s">
        <v>2552</v>
      </c>
      <c r="D853" s="2" t="s">
        <v>2448</v>
      </c>
      <c r="E853" s="2" t="s">
        <v>2553</v>
      </c>
      <c r="F853" s="2" t="s">
        <v>11</v>
      </c>
      <c r="G853" s="2" t="s">
        <v>2553</v>
      </c>
      <c r="H853" s="2" t="s">
        <v>2552</v>
      </c>
      <c r="J853" s="2" t="s">
        <v>601</v>
      </c>
      <c r="K853" s="2" t="s">
        <v>601</v>
      </c>
      <c r="L853" s="2" t="s">
        <v>501</v>
      </c>
      <c r="M853" t="str">
        <f t="shared" si="13"/>
        <v>SAN MARTÍN DE LOBABOLÍVAR</v>
      </c>
    </row>
    <row r="854" spans="1:13" ht="45">
      <c r="A854" s="2" t="s">
        <v>2445</v>
      </c>
      <c r="B854" s="2" t="s">
        <v>2554</v>
      </c>
      <c r="C854" s="2" t="s">
        <v>2555</v>
      </c>
      <c r="D854" s="2" t="s">
        <v>2448</v>
      </c>
      <c r="E854" s="2" t="s">
        <v>2556</v>
      </c>
      <c r="F854" s="2" t="s">
        <v>11</v>
      </c>
      <c r="G854" s="2" t="s">
        <v>2556</v>
      </c>
      <c r="H854" s="2" t="s">
        <v>2555</v>
      </c>
      <c r="J854" s="2" t="s">
        <v>891</v>
      </c>
      <c r="K854" s="2" t="s">
        <v>891</v>
      </c>
      <c r="L854" s="2" t="s">
        <v>642</v>
      </c>
      <c r="M854" t="str">
        <f t="shared" si="13"/>
        <v>SAN MATEOBOYACÁ</v>
      </c>
    </row>
    <row r="855" spans="1:13" ht="45">
      <c r="A855" s="2" t="s">
        <v>2445</v>
      </c>
      <c r="B855" s="2" t="s">
        <v>2557</v>
      </c>
      <c r="C855" s="2" t="s">
        <v>2558</v>
      </c>
      <c r="D855" s="2" t="s">
        <v>2448</v>
      </c>
      <c r="E855" s="2" t="s">
        <v>352</v>
      </c>
      <c r="F855" s="2" t="s">
        <v>11</v>
      </c>
      <c r="G855" s="2" t="s">
        <v>352</v>
      </c>
      <c r="H855" s="2" t="s">
        <v>2558</v>
      </c>
      <c r="J855" s="2" t="s">
        <v>2594</v>
      </c>
      <c r="K855" s="2" t="s">
        <v>2594</v>
      </c>
      <c r="L855" s="2" t="s">
        <v>2568</v>
      </c>
      <c r="M855" t="str">
        <f t="shared" si="13"/>
        <v>SAN MIGUELPUTUMAYO</v>
      </c>
    </row>
    <row r="856" spans="1:13" ht="45">
      <c r="A856" s="2" t="s">
        <v>2445</v>
      </c>
      <c r="B856" s="2" t="s">
        <v>2559</v>
      </c>
      <c r="C856" s="2" t="s">
        <v>2560</v>
      </c>
      <c r="D856" s="2" t="s">
        <v>2448</v>
      </c>
      <c r="E856" s="2" t="s">
        <v>2561</v>
      </c>
      <c r="F856" s="2" t="s">
        <v>11</v>
      </c>
      <c r="G856" s="2" t="s">
        <v>2561</v>
      </c>
      <c r="H856" s="2" t="s">
        <v>2560</v>
      </c>
      <c r="J856" s="2" t="s">
        <v>2594</v>
      </c>
      <c r="K856" s="2" t="s">
        <v>2594</v>
      </c>
      <c r="L856" s="2" t="s">
        <v>2682</v>
      </c>
      <c r="M856" t="str">
        <f t="shared" si="13"/>
        <v>SAN MIGUELSANTANDER</v>
      </c>
    </row>
    <row r="857" spans="1:13" ht="45">
      <c r="A857" s="2" t="s">
        <v>2445</v>
      </c>
      <c r="B857" s="2" t="s">
        <v>2562</v>
      </c>
      <c r="C857" s="2" t="s">
        <v>2563</v>
      </c>
      <c r="D857" s="2" t="s">
        <v>2448</v>
      </c>
      <c r="E857" s="2" t="s">
        <v>2564</v>
      </c>
      <c r="F857" s="2" t="s">
        <v>11</v>
      </c>
      <c r="G857" s="2" t="s">
        <v>2564</v>
      </c>
      <c r="H857" s="2" t="s">
        <v>2563</v>
      </c>
      <c r="J857" s="2" t="s">
        <v>894</v>
      </c>
      <c r="K857" s="2" t="s">
        <v>894</v>
      </c>
      <c r="L857" s="2" t="s">
        <v>642</v>
      </c>
      <c r="M857" t="str">
        <f t="shared" si="13"/>
        <v>SAN MIGUEL DE SEMABOYACÁ</v>
      </c>
    </row>
    <row r="858" spans="1:13" ht="45">
      <c r="A858" s="2" t="s">
        <v>2565</v>
      </c>
      <c r="B858" s="2" t="s">
        <v>2570</v>
      </c>
      <c r="C858" s="2" t="s">
        <v>2571</v>
      </c>
      <c r="D858" s="2" t="s">
        <v>2568</v>
      </c>
      <c r="E858" s="2" t="s">
        <v>2288</v>
      </c>
      <c r="F858" s="2" t="s">
        <v>11</v>
      </c>
      <c r="G858" s="2" t="s">
        <v>2288</v>
      </c>
      <c r="H858" s="2" t="s">
        <v>2571</v>
      </c>
      <c r="J858" s="2" t="s">
        <v>2988</v>
      </c>
      <c r="K858" s="2" t="s">
        <v>2988</v>
      </c>
      <c r="L858" s="2" t="s">
        <v>1299</v>
      </c>
      <c r="M858" t="str">
        <f t="shared" si="13"/>
        <v>SAN ONOFRESUCRE</v>
      </c>
    </row>
    <row r="859" spans="1:13" ht="45">
      <c r="A859" s="2" t="s">
        <v>2565</v>
      </c>
      <c r="B859" s="2" t="s">
        <v>2566</v>
      </c>
      <c r="C859" s="2" t="s">
        <v>2567</v>
      </c>
      <c r="D859" s="2" t="s">
        <v>2568</v>
      </c>
      <c r="E859" s="2" t="s">
        <v>2569</v>
      </c>
      <c r="F859" s="2" t="s">
        <v>11</v>
      </c>
      <c r="G859" s="2" t="s">
        <v>2569</v>
      </c>
      <c r="H859" s="2" t="s">
        <v>2567</v>
      </c>
      <c r="J859" s="2" t="s">
        <v>604</v>
      </c>
      <c r="K859" s="2" t="s">
        <v>604</v>
      </c>
      <c r="L859" s="2" t="s">
        <v>501</v>
      </c>
      <c r="M859" t="str">
        <f t="shared" si="13"/>
        <v>SAN PABLOBOLÍVAR</v>
      </c>
    </row>
    <row r="860" spans="1:13" ht="45">
      <c r="A860" s="2" t="s">
        <v>2565</v>
      </c>
      <c r="B860" s="2" t="s">
        <v>2572</v>
      </c>
      <c r="C860" s="2" t="s">
        <v>2573</v>
      </c>
      <c r="D860" s="2" t="s">
        <v>2568</v>
      </c>
      <c r="E860" s="2" t="s">
        <v>2574</v>
      </c>
      <c r="F860" s="2" t="s">
        <v>11</v>
      </c>
      <c r="G860" s="2" t="s">
        <v>2574</v>
      </c>
      <c r="H860" s="2" t="s">
        <v>2573</v>
      </c>
      <c r="J860" s="2" t="s">
        <v>604</v>
      </c>
      <c r="K860" s="2" t="s">
        <v>604</v>
      </c>
      <c r="L860" s="2" t="s">
        <v>235</v>
      </c>
      <c r="M860" t="str">
        <f t="shared" si="13"/>
        <v>SAN PABLONARIÑO</v>
      </c>
    </row>
    <row r="861" spans="1:13" ht="45">
      <c r="A861" s="2" t="s">
        <v>2565</v>
      </c>
      <c r="B861" s="2" t="s">
        <v>2575</v>
      </c>
      <c r="C861" s="2" t="s">
        <v>2576</v>
      </c>
      <c r="D861" s="2" t="s">
        <v>2568</v>
      </c>
      <c r="E861" s="2" t="s">
        <v>2577</v>
      </c>
      <c r="F861" s="2" t="s">
        <v>11</v>
      </c>
      <c r="G861" s="2" t="s">
        <v>2577</v>
      </c>
      <c r="H861" s="2" t="s">
        <v>2576</v>
      </c>
      <c r="J861" s="2" t="s">
        <v>897</v>
      </c>
      <c r="K861" s="2" t="s">
        <v>897</v>
      </c>
      <c r="L861" s="2" t="s">
        <v>642</v>
      </c>
      <c r="M861" t="str">
        <f t="shared" si="13"/>
        <v>SAN PABLO DE BORBURBOYACÁ</v>
      </c>
    </row>
    <row r="862" spans="1:13" ht="45">
      <c r="A862" s="2" t="s">
        <v>2565</v>
      </c>
      <c r="B862" s="2" t="s">
        <v>2578</v>
      </c>
      <c r="C862" s="2" t="s">
        <v>2579</v>
      </c>
      <c r="D862" s="2" t="s">
        <v>2568</v>
      </c>
      <c r="E862" s="2" t="s">
        <v>2580</v>
      </c>
      <c r="F862" s="2" t="s">
        <v>11</v>
      </c>
      <c r="G862" s="2" t="s">
        <v>2580</v>
      </c>
      <c r="H862" s="2" t="s">
        <v>2579</v>
      </c>
      <c r="J862" s="2" t="s">
        <v>2991</v>
      </c>
      <c r="K862" s="2" t="s">
        <v>2991</v>
      </c>
      <c r="L862" s="2" t="s">
        <v>1299</v>
      </c>
      <c r="M862" t="str">
        <f t="shared" si="13"/>
        <v>SAN PEDROSUCRE</v>
      </c>
    </row>
    <row r="863" spans="1:13" ht="45">
      <c r="A863" s="2" t="s">
        <v>2565</v>
      </c>
      <c r="B863" s="2" t="s">
        <v>2581</v>
      </c>
      <c r="C863" s="2" t="s">
        <v>2582</v>
      </c>
      <c r="D863" s="2" t="s">
        <v>2568</v>
      </c>
      <c r="E863" s="2" t="s">
        <v>2583</v>
      </c>
      <c r="F863" s="2" t="s">
        <v>11</v>
      </c>
      <c r="G863" s="2" t="s">
        <v>2583</v>
      </c>
      <c r="H863" s="2" t="s">
        <v>2582</v>
      </c>
      <c r="J863" s="2" t="s">
        <v>2991</v>
      </c>
      <c r="K863" s="2" t="s">
        <v>2991</v>
      </c>
      <c r="L863" s="2" t="s">
        <v>3146</v>
      </c>
      <c r="M863" t="str">
        <f t="shared" si="13"/>
        <v>SAN PEDROVALLE DEL CAUCA</v>
      </c>
    </row>
    <row r="864" spans="1:13" ht="45">
      <c r="A864" s="2" t="s">
        <v>2565</v>
      </c>
      <c r="B864" s="2" t="s">
        <v>2584</v>
      </c>
      <c r="C864" s="2" t="s">
        <v>2585</v>
      </c>
      <c r="D864" s="2" t="s">
        <v>2568</v>
      </c>
      <c r="E864" s="2" t="s">
        <v>2586</v>
      </c>
      <c r="F864" s="2" t="s">
        <v>11</v>
      </c>
      <c r="G864" s="2" t="s">
        <v>2586</v>
      </c>
      <c r="H864" s="2" t="s">
        <v>2585</v>
      </c>
      <c r="J864" s="2" t="s">
        <v>2421</v>
      </c>
      <c r="K864" s="2" t="s">
        <v>2421</v>
      </c>
      <c r="L864" s="2" t="s">
        <v>235</v>
      </c>
      <c r="M864" t="str">
        <f t="shared" si="13"/>
        <v>SAN PEDRO DE CARTAGONARIÑO</v>
      </c>
    </row>
    <row r="865" spans="1:13" ht="45">
      <c r="A865" s="2" t="s">
        <v>2565</v>
      </c>
      <c r="B865" s="2" t="s">
        <v>2590</v>
      </c>
      <c r="C865" s="2" t="s">
        <v>2591</v>
      </c>
      <c r="D865" s="2" t="s">
        <v>2568</v>
      </c>
      <c r="E865" s="2" t="s">
        <v>289</v>
      </c>
      <c r="F865" s="2" t="s">
        <v>11</v>
      </c>
      <c r="G865" s="2" t="s">
        <v>289</v>
      </c>
      <c r="H865" s="2" t="s">
        <v>2591</v>
      </c>
      <c r="J865" s="2" t="s">
        <v>304</v>
      </c>
      <c r="K865" s="2" t="s">
        <v>304</v>
      </c>
      <c r="L865" s="2" t="s">
        <v>18</v>
      </c>
      <c r="M865" t="str">
        <f t="shared" si="13"/>
        <v>SAN PEDRO DE LOS MILAGROSANTIOQUIA</v>
      </c>
    </row>
    <row r="866" spans="1:13" ht="45">
      <c r="A866" s="2" t="s">
        <v>2565</v>
      </c>
      <c r="B866" s="2" t="s">
        <v>2592</v>
      </c>
      <c r="C866" s="2" t="s">
        <v>2593</v>
      </c>
      <c r="D866" s="2" t="s">
        <v>2568</v>
      </c>
      <c r="E866" s="2" t="s">
        <v>2594</v>
      </c>
      <c r="F866" s="2" t="s">
        <v>11</v>
      </c>
      <c r="G866" s="2" t="s">
        <v>2594</v>
      </c>
      <c r="H866" s="2" t="s">
        <v>2593</v>
      </c>
      <c r="J866" s="2" t="s">
        <v>307</v>
      </c>
      <c r="K866" s="2" t="s">
        <v>307</v>
      </c>
      <c r="L866" s="2" t="s">
        <v>18</v>
      </c>
      <c r="M866" t="str">
        <f t="shared" si="13"/>
        <v>SAN PEDRO DE URABÁANTIOQUIA</v>
      </c>
    </row>
    <row r="867" spans="1:13" ht="45">
      <c r="A867" s="2" t="s">
        <v>2565</v>
      </c>
      <c r="B867" s="2" t="s">
        <v>2595</v>
      </c>
      <c r="C867" s="2" t="s">
        <v>2596</v>
      </c>
      <c r="D867" s="2" t="s">
        <v>2568</v>
      </c>
      <c r="E867" s="2" t="s">
        <v>2544</v>
      </c>
      <c r="F867" s="2" t="s">
        <v>11</v>
      </c>
      <c r="G867" s="2" t="s">
        <v>2544</v>
      </c>
      <c r="H867" s="2" t="s">
        <v>2596</v>
      </c>
      <c r="J867" s="2" t="s">
        <v>1562</v>
      </c>
      <c r="K867" s="2" t="s">
        <v>1562</v>
      </c>
      <c r="L867" s="2" t="s">
        <v>532</v>
      </c>
      <c r="M867" t="str">
        <f t="shared" si="13"/>
        <v>SAN PELAYOCÓRDOBA</v>
      </c>
    </row>
    <row r="868" spans="1:13" ht="45">
      <c r="A868" s="2" t="s">
        <v>2565</v>
      </c>
      <c r="B868" s="2" t="s">
        <v>2587</v>
      </c>
      <c r="C868" s="2" t="s">
        <v>2588</v>
      </c>
      <c r="D868" s="2" t="s">
        <v>2568</v>
      </c>
      <c r="E868" s="2" t="s">
        <v>2589</v>
      </c>
      <c r="F868" s="2" t="s">
        <v>11</v>
      </c>
      <c r="G868" s="2" t="s">
        <v>2589</v>
      </c>
      <c r="H868" s="2" t="s">
        <v>2588</v>
      </c>
      <c r="J868" s="2" t="s">
        <v>310</v>
      </c>
      <c r="K868" s="2" t="s">
        <v>310</v>
      </c>
      <c r="L868" s="2" t="s">
        <v>18</v>
      </c>
      <c r="M868" t="str">
        <f t="shared" si="13"/>
        <v>SAN RAFAELANTIOQUIA</v>
      </c>
    </row>
    <row r="869" spans="1:13" ht="45">
      <c r="A869" s="2" t="s">
        <v>2565</v>
      </c>
      <c r="B869" s="2" t="s">
        <v>2597</v>
      </c>
      <c r="C869" s="2" t="s">
        <v>2598</v>
      </c>
      <c r="D869" s="2" t="s">
        <v>2568</v>
      </c>
      <c r="E869" s="2" t="s">
        <v>2599</v>
      </c>
      <c r="F869" s="2" t="s">
        <v>11</v>
      </c>
      <c r="G869" s="2" t="s">
        <v>2599</v>
      </c>
      <c r="H869" s="2" t="s">
        <v>2598</v>
      </c>
      <c r="J869" s="2" t="s">
        <v>313</v>
      </c>
      <c r="K869" s="2" t="s">
        <v>313</v>
      </c>
      <c r="L869" s="2" t="s">
        <v>18</v>
      </c>
      <c r="M869" t="str">
        <f t="shared" si="13"/>
        <v>SAN ROQUEANTIOQUIA</v>
      </c>
    </row>
    <row r="870" spans="1:13" ht="45">
      <c r="A870" s="2" t="s">
        <v>2565</v>
      </c>
      <c r="B870" s="2" t="s">
        <v>2600</v>
      </c>
      <c r="C870" s="2" t="s">
        <v>2601</v>
      </c>
      <c r="D870" s="2" t="s">
        <v>2568</v>
      </c>
      <c r="E870" s="2" t="s">
        <v>2602</v>
      </c>
      <c r="F870" s="2" t="s">
        <v>11</v>
      </c>
      <c r="G870" s="2" t="s">
        <v>2602</v>
      </c>
      <c r="H870" s="2" t="s">
        <v>2601</v>
      </c>
      <c r="J870" s="2" t="s">
        <v>1282</v>
      </c>
      <c r="K870" s="2" t="s">
        <v>1282</v>
      </c>
      <c r="L870" s="2" t="s">
        <v>1196</v>
      </c>
      <c r="M870" t="str">
        <f t="shared" si="13"/>
        <v>SAN SEBASTIÁNCAUCA</v>
      </c>
    </row>
    <row r="871" spans="1:13" ht="45">
      <c r="A871" s="2" t="s">
        <v>2603</v>
      </c>
      <c r="B871" s="2" t="s">
        <v>2604</v>
      </c>
      <c r="C871" s="2" t="s">
        <v>2605</v>
      </c>
      <c r="D871" s="2" t="s">
        <v>2606</v>
      </c>
      <c r="E871" s="2" t="s">
        <v>64</v>
      </c>
      <c r="F871" s="2" t="s">
        <v>11</v>
      </c>
      <c r="G871" s="2" t="s">
        <v>64</v>
      </c>
      <c r="H871" s="2" t="s">
        <v>2605</v>
      </c>
      <c r="J871" s="2" t="s">
        <v>2156</v>
      </c>
      <c r="K871" s="2" t="s">
        <v>2156</v>
      </c>
      <c r="L871" s="2" t="s">
        <v>2091</v>
      </c>
      <c r="M871" t="str">
        <f t="shared" si="13"/>
        <v>SAN SEBASTIÁN DE BUENAVISTAMAGDALENA</v>
      </c>
    </row>
    <row r="872" spans="1:13" ht="45">
      <c r="A872" s="2" t="s">
        <v>2603</v>
      </c>
      <c r="B872" s="2" t="s">
        <v>2607</v>
      </c>
      <c r="C872" s="2" t="s">
        <v>2608</v>
      </c>
      <c r="D872" s="2" t="s">
        <v>2606</v>
      </c>
      <c r="E872" s="2" t="s">
        <v>671</v>
      </c>
      <c r="F872" s="2" t="s">
        <v>11</v>
      </c>
      <c r="G872" s="2" t="s">
        <v>671</v>
      </c>
      <c r="H872" s="2" t="s">
        <v>2608</v>
      </c>
      <c r="J872" s="2" t="s">
        <v>3082</v>
      </c>
      <c r="K872" s="2" t="s">
        <v>3082</v>
      </c>
      <c r="L872" s="2" t="s">
        <v>3006</v>
      </c>
      <c r="M872" t="str">
        <f t="shared" si="13"/>
        <v>SAN SEBASTIÁN DE MARIQUITATOLIMA</v>
      </c>
    </row>
    <row r="873" spans="1:13" ht="45">
      <c r="A873" s="2" t="s">
        <v>2603</v>
      </c>
      <c r="B873" s="2" t="s">
        <v>2609</v>
      </c>
      <c r="C873" s="2" t="s">
        <v>2610</v>
      </c>
      <c r="D873" s="2" t="s">
        <v>2606</v>
      </c>
      <c r="E873" s="2" t="s">
        <v>2611</v>
      </c>
      <c r="F873" s="2" t="s">
        <v>11</v>
      </c>
      <c r="G873" s="2" t="s">
        <v>2611</v>
      </c>
      <c r="H873" s="2" t="s">
        <v>2610</v>
      </c>
      <c r="J873" s="2" t="s">
        <v>2890</v>
      </c>
      <c r="K873" s="2" t="s">
        <v>2890</v>
      </c>
      <c r="L873" s="2" t="s">
        <v>2682</v>
      </c>
      <c r="M873" t="str">
        <f t="shared" si="13"/>
        <v>SAN VICENTE DE CHUCURÍSANTANDER</v>
      </c>
    </row>
    <row r="874" spans="1:13" ht="45">
      <c r="A874" s="2" t="s">
        <v>2603</v>
      </c>
      <c r="B874" s="2" t="s">
        <v>2612</v>
      </c>
      <c r="C874" s="2" t="s">
        <v>2613</v>
      </c>
      <c r="D874" s="2" t="s">
        <v>2606</v>
      </c>
      <c r="E874" s="2" t="s">
        <v>2614</v>
      </c>
      <c r="F874" s="2" t="s">
        <v>11</v>
      </c>
      <c r="G874" s="2" t="s">
        <v>2614</v>
      </c>
      <c r="H874" s="2" t="s">
        <v>2613</v>
      </c>
      <c r="J874" s="2" t="s">
        <v>1127</v>
      </c>
      <c r="K874" s="2" t="s">
        <v>1127</v>
      </c>
      <c r="L874" s="2" t="s">
        <v>1091</v>
      </c>
      <c r="M874" t="str">
        <f t="shared" si="13"/>
        <v>SAN VICENTE DEL CAGUÁNCAQUETÁ</v>
      </c>
    </row>
    <row r="875" spans="1:13" ht="45">
      <c r="A875" s="2" t="s">
        <v>2603</v>
      </c>
      <c r="B875" s="2" t="s">
        <v>2615</v>
      </c>
      <c r="C875" s="2" t="s">
        <v>2616</v>
      </c>
      <c r="D875" s="2" t="s">
        <v>2606</v>
      </c>
      <c r="E875" s="2" t="s">
        <v>532</v>
      </c>
      <c r="F875" s="2" t="s">
        <v>11</v>
      </c>
      <c r="G875" s="2" t="s">
        <v>532</v>
      </c>
      <c r="H875" s="2" t="s">
        <v>2616</v>
      </c>
      <c r="J875" s="2" t="s">
        <v>316</v>
      </c>
      <c r="K875" s="2" t="s">
        <v>316</v>
      </c>
      <c r="L875" s="2" t="s">
        <v>18</v>
      </c>
      <c r="M875" t="str">
        <f t="shared" si="13"/>
        <v>SAN VICENTE FERRERANTIOQUIA</v>
      </c>
    </row>
    <row r="876" spans="1:13" ht="45">
      <c r="A876" s="2" t="s">
        <v>2603</v>
      </c>
      <c r="B876" s="2" t="s">
        <v>2617</v>
      </c>
      <c r="C876" s="2" t="s">
        <v>2618</v>
      </c>
      <c r="D876" s="2" t="s">
        <v>2606</v>
      </c>
      <c r="E876" s="2" t="s">
        <v>2619</v>
      </c>
      <c r="F876" s="2" t="s">
        <v>11</v>
      </c>
      <c r="G876" s="2" t="s">
        <v>2619</v>
      </c>
      <c r="H876" s="2" t="s">
        <v>2618</v>
      </c>
      <c r="J876" s="2" t="s">
        <v>2159</v>
      </c>
      <c r="K876" s="2" t="s">
        <v>2159</v>
      </c>
      <c r="L876" s="2" t="s">
        <v>2091</v>
      </c>
      <c r="M876" t="str">
        <f t="shared" si="13"/>
        <v>SAN ZENÓNMAGDALENA</v>
      </c>
    </row>
    <row r="877" spans="1:13" ht="45">
      <c r="A877" s="2" t="s">
        <v>2603</v>
      </c>
      <c r="B877" s="2" t="s">
        <v>2620</v>
      </c>
      <c r="C877" s="2" t="s">
        <v>2621</v>
      </c>
      <c r="D877" s="2" t="s">
        <v>2606</v>
      </c>
      <c r="E877" s="2" t="s">
        <v>2289</v>
      </c>
      <c r="F877" s="2" t="s">
        <v>11</v>
      </c>
      <c r="G877" s="2" t="s">
        <v>2289</v>
      </c>
      <c r="H877" s="2" t="s">
        <v>2621</v>
      </c>
      <c r="J877" s="2" t="s">
        <v>2411</v>
      </c>
      <c r="K877" s="2" t="s">
        <v>2411</v>
      </c>
      <c r="L877" s="2" t="s">
        <v>235</v>
      </c>
      <c r="M877" t="str">
        <f t="shared" si="13"/>
        <v>SANDONÁNARIÑO</v>
      </c>
    </row>
    <row r="878" spans="1:13" ht="45">
      <c r="A878" s="2" t="s">
        <v>2603</v>
      </c>
      <c r="B878" s="2" t="s">
        <v>2622</v>
      </c>
      <c r="C878" s="2" t="s">
        <v>2623</v>
      </c>
      <c r="D878" s="2" t="s">
        <v>2606</v>
      </c>
      <c r="E878" s="2" t="s">
        <v>2624</v>
      </c>
      <c r="F878" s="2" t="s">
        <v>11</v>
      </c>
      <c r="G878" s="2" t="s">
        <v>2624</v>
      </c>
      <c r="H878" s="2" t="s">
        <v>2623</v>
      </c>
      <c r="J878" s="2" t="s">
        <v>2162</v>
      </c>
      <c r="K878" s="2" t="s">
        <v>2162</v>
      </c>
      <c r="L878" s="2" t="s">
        <v>2091</v>
      </c>
      <c r="M878" t="str">
        <f t="shared" si="13"/>
        <v>SANTA ANAMAGDALENA</v>
      </c>
    </row>
    <row r="879" spans="1:13" ht="45">
      <c r="A879" s="2" t="s">
        <v>2603</v>
      </c>
      <c r="B879" s="2" t="s">
        <v>2625</v>
      </c>
      <c r="C879" s="2" t="s">
        <v>2626</v>
      </c>
      <c r="D879" s="2" t="s">
        <v>2606</v>
      </c>
      <c r="E879" s="2" t="s">
        <v>2627</v>
      </c>
      <c r="F879" s="2" t="s">
        <v>11</v>
      </c>
      <c r="G879" s="2" t="s">
        <v>2627</v>
      </c>
      <c r="H879" s="2" t="s">
        <v>2626</v>
      </c>
      <c r="J879" s="2" t="s">
        <v>319</v>
      </c>
      <c r="K879" s="2" t="s">
        <v>319</v>
      </c>
      <c r="L879" s="2" t="s">
        <v>18</v>
      </c>
      <c r="M879" t="str">
        <f t="shared" si="13"/>
        <v>SANTA BÁRBARAANTIOQUIA</v>
      </c>
    </row>
    <row r="880" spans="1:13" ht="45">
      <c r="A880" s="2" t="s">
        <v>2603</v>
      </c>
      <c r="B880" s="2" t="s">
        <v>2628</v>
      </c>
      <c r="C880" s="2" t="s">
        <v>2629</v>
      </c>
      <c r="D880" s="2" t="s">
        <v>2606</v>
      </c>
      <c r="E880" s="2" t="s">
        <v>2630</v>
      </c>
      <c r="F880" s="2" t="s">
        <v>11</v>
      </c>
      <c r="G880" s="2" t="s">
        <v>2630</v>
      </c>
      <c r="H880" s="2" t="s">
        <v>2629</v>
      </c>
      <c r="J880" s="2" t="s">
        <v>319</v>
      </c>
      <c r="K880" s="2" t="s">
        <v>319</v>
      </c>
      <c r="L880" s="2" t="s">
        <v>235</v>
      </c>
      <c r="M880" t="str">
        <f t="shared" si="13"/>
        <v>SANTA BÁRBARANARIÑO</v>
      </c>
    </row>
    <row r="881" spans="1:13" ht="45">
      <c r="A881" s="2" t="s">
        <v>2603</v>
      </c>
      <c r="B881" s="2" t="s">
        <v>2631</v>
      </c>
      <c r="C881" s="2" t="s">
        <v>2632</v>
      </c>
      <c r="D881" s="2" t="s">
        <v>2606</v>
      </c>
      <c r="E881" s="2" t="s">
        <v>2633</v>
      </c>
      <c r="F881" s="2" t="s">
        <v>11</v>
      </c>
      <c r="G881" s="2" t="s">
        <v>2633</v>
      </c>
      <c r="H881" s="2" t="s">
        <v>2632</v>
      </c>
      <c r="J881" s="2" t="s">
        <v>319</v>
      </c>
      <c r="K881" s="2" t="s">
        <v>319</v>
      </c>
      <c r="L881" s="2" t="s">
        <v>2682</v>
      </c>
      <c r="M881" t="str">
        <f t="shared" si="13"/>
        <v>SANTA BÁRBARASANTANDER</v>
      </c>
    </row>
    <row r="882" spans="1:13" ht="45">
      <c r="A882" s="2" t="s">
        <v>2603</v>
      </c>
      <c r="B882" s="2" t="s">
        <v>2634</v>
      </c>
      <c r="C882" s="2" t="s">
        <v>2635</v>
      </c>
      <c r="D882" s="2" t="s">
        <v>2606</v>
      </c>
      <c r="E882" s="2" t="s">
        <v>2636</v>
      </c>
      <c r="F882" s="2" t="s">
        <v>11</v>
      </c>
      <c r="G882" s="2" t="s">
        <v>2636</v>
      </c>
      <c r="H882" s="2" t="s">
        <v>2635</v>
      </c>
      <c r="J882" s="2" t="s">
        <v>2165</v>
      </c>
      <c r="K882" s="2" t="s">
        <v>2165</v>
      </c>
      <c r="L882" s="2" t="s">
        <v>2091</v>
      </c>
      <c r="M882" t="str">
        <f t="shared" si="13"/>
        <v>SANTA BÁRBARA DE PINTOMAGDALENA</v>
      </c>
    </row>
    <row r="883" spans="1:13" ht="45">
      <c r="A883" s="2" t="s">
        <v>2637</v>
      </c>
      <c r="B883" s="2" t="s">
        <v>2641</v>
      </c>
      <c r="C883" s="2" t="s">
        <v>2642</v>
      </c>
      <c r="D883" s="2" t="s">
        <v>1066</v>
      </c>
      <c r="E883" s="2" t="s">
        <v>2643</v>
      </c>
      <c r="F883" s="2" t="s">
        <v>11</v>
      </c>
      <c r="G883" s="2" t="s">
        <v>2643</v>
      </c>
      <c r="H883" s="2" t="s">
        <v>2642</v>
      </c>
      <c r="J883" s="2" t="s">
        <v>607</v>
      </c>
      <c r="K883" s="2" t="s">
        <v>607</v>
      </c>
      <c r="L883" s="2" t="s">
        <v>501</v>
      </c>
      <c r="M883" t="str">
        <f t="shared" si="13"/>
        <v>SANTA CATALINABOLÍVAR</v>
      </c>
    </row>
    <row r="884" spans="1:13" ht="45">
      <c r="A884" s="2" t="s">
        <v>2637</v>
      </c>
      <c r="B884" s="2" t="s">
        <v>2644</v>
      </c>
      <c r="C884" s="2" t="s">
        <v>2645</v>
      </c>
      <c r="D884" s="2" t="s">
        <v>1066</v>
      </c>
      <c r="E884" s="2" t="s">
        <v>1205</v>
      </c>
      <c r="F884" s="2" t="s">
        <v>11</v>
      </c>
      <c r="G884" s="2" t="s">
        <v>1205</v>
      </c>
      <c r="H884" s="2" t="s">
        <v>2645</v>
      </c>
      <c r="J884" s="2" t="s">
        <v>49</v>
      </c>
      <c r="K884" s="2" t="s">
        <v>49</v>
      </c>
      <c r="L884" s="2" t="s">
        <v>18</v>
      </c>
      <c r="M884" t="str">
        <f t="shared" si="13"/>
        <v>SANTA FÉ DE ANTIOQUIAANTIOQUIA</v>
      </c>
    </row>
    <row r="885" spans="1:13" ht="45">
      <c r="A885" s="2" t="s">
        <v>2637</v>
      </c>
      <c r="B885" s="2" t="s">
        <v>2646</v>
      </c>
      <c r="C885" s="2" t="s">
        <v>2647</v>
      </c>
      <c r="D885" s="2" t="s">
        <v>1066</v>
      </c>
      <c r="E885" s="2" t="s">
        <v>2648</v>
      </c>
      <c r="F885" s="2" t="s">
        <v>11</v>
      </c>
      <c r="G885" s="2" t="s">
        <v>2648</v>
      </c>
      <c r="H885" s="2" t="s">
        <v>2647</v>
      </c>
      <c r="J885" s="2" t="s">
        <v>2895</v>
      </c>
      <c r="K885" s="2" t="s">
        <v>2895</v>
      </c>
      <c r="L885" s="2" t="s">
        <v>2682</v>
      </c>
      <c r="M885" t="str">
        <f t="shared" si="13"/>
        <v>SANTA HELENA DEL OPÓNSANTANDER</v>
      </c>
    </row>
    <row r="886" spans="1:13" ht="45">
      <c r="A886" s="2" t="s">
        <v>2637</v>
      </c>
      <c r="B886" s="2" t="s">
        <v>2649</v>
      </c>
      <c r="C886" s="2" t="s">
        <v>2650</v>
      </c>
      <c r="D886" s="2" t="s">
        <v>1066</v>
      </c>
      <c r="E886" s="2" t="s">
        <v>2651</v>
      </c>
      <c r="F886" s="2" t="s">
        <v>11</v>
      </c>
      <c r="G886" s="2" t="s">
        <v>2651</v>
      </c>
      <c r="H886" s="2" t="s">
        <v>2650</v>
      </c>
      <c r="J886" s="2" t="s">
        <v>422</v>
      </c>
      <c r="K886" s="2" t="s">
        <v>422</v>
      </c>
      <c r="L886" s="2" t="s">
        <v>3006</v>
      </c>
      <c r="M886" t="str">
        <f t="shared" si="13"/>
        <v>SANTA ISABELTOLIMA</v>
      </c>
    </row>
    <row r="887" spans="1:13" ht="45">
      <c r="A887" s="2" t="s">
        <v>2637</v>
      </c>
      <c r="B887" s="2" t="s">
        <v>2652</v>
      </c>
      <c r="C887" s="2" t="s">
        <v>2653</v>
      </c>
      <c r="D887" s="2" t="s">
        <v>1066</v>
      </c>
      <c r="E887" s="2" t="s">
        <v>2654</v>
      </c>
      <c r="F887" s="2" t="s">
        <v>11</v>
      </c>
      <c r="G887" s="2" t="s">
        <v>2654</v>
      </c>
      <c r="H887" s="2" t="s">
        <v>2653</v>
      </c>
      <c r="J887" s="2" t="s">
        <v>477</v>
      </c>
      <c r="K887" s="2" t="s">
        <v>477</v>
      </c>
      <c r="L887" s="2" t="s">
        <v>426</v>
      </c>
      <c r="M887" t="str">
        <f t="shared" si="13"/>
        <v>SANTA LUCÍAATLÁNTICO</v>
      </c>
    </row>
    <row r="888" spans="1:13" ht="45">
      <c r="A888" s="2" t="s">
        <v>2637</v>
      </c>
      <c r="B888" s="2" t="s">
        <v>2655</v>
      </c>
      <c r="C888" s="2" t="s">
        <v>2656</v>
      </c>
      <c r="D888" s="2" t="s">
        <v>1066</v>
      </c>
      <c r="E888" s="2" t="s">
        <v>2657</v>
      </c>
      <c r="F888" s="2" t="s">
        <v>11</v>
      </c>
      <c r="G888" s="2" t="s">
        <v>2657</v>
      </c>
      <c r="H888" s="2" t="s">
        <v>2656</v>
      </c>
      <c r="J888" s="2" t="s">
        <v>903</v>
      </c>
      <c r="K888" s="2" t="s">
        <v>903</v>
      </c>
      <c r="L888" s="2" t="s">
        <v>642</v>
      </c>
      <c r="M888" t="str">
        <f t="shared" si="13"/>
        <v>SANTA MARÍABOYACÁ</v>
      </c>
    </row>
    <row r="889" spans="1:13" ht="45">
      <c r="A889" s="2" t="s">
        <v>2637</v>
      </c>
      <c r="B889" s="2" t="s">
        <v>2658</v>
      </c>
      <c r="C889" s="2" t="s">
        <v>2659</v>
      </c>
      <c r="D889" s="2" t="s">
        <v>1066</v>
      </c>
      <c r="E889" s="2" t="s">
        <v>2660</v>
      </c>
      <c r="F889" s="2" t="s">
        <v>11</v>
      </c>
      <c r="G889" s="2" t="s">
        <v>2660</v>
      </c>
      <c r="H889" s="2" t="s">
        <v>2659</v>
      </c>
      <c r="J889" s="2" t="s">
        <v>903</v>
      </c>
      <c r="K889" s="2" t="s">
        <v>903</v>
      </c>
      <c r="L889" s="2" t="s">
        <v>1936</v>
      </c>
      <c r="M889" t="str">
        <f t="shared" si="13"/>
        <v>SANTA MARÍAHUILA</v>
      </c>
    </row>
    <row r="890" spans="1:13" ht="45">
      <c r="A890" s="2" t="s">
        <v>2637</v>
      </c>
      <c r="B890" s="2" t="s">
        <v>2661</v>
      </c>
      <c r="C890" s="2" t="s">
        <v>2662</v>
      </c>
      <c r="D890" s="2" t="s">
        <v>1066</v>
      </c>
      <c r="E890" s="2" t="s">
        <v>2663</v>
      </c>
      <c r="F890" s="2" t="s">
        <v>11</v>
      </c>
      <c r="G890" s="2" t="s">
        <v>2663</v>
      </c>
      <c r="H890" s="2" t="s">
        <v>2662</v>
      </c>
      <c r="J890" s="2" t="s">
        <v>2092</v>
      </c>
      <c r="K890" s="2" t="s">
        <v>2092</v>
      </c>
      <c r="L890" s="2" t="s">
        <v>2091</v>
      </c>
      <c r="M890" t="str">
        <f t="shared" si="13"/>
        <v>SANTA MARTAMAGDALENA</v>
      </c>
    </row>
    <row r="891" spans="1:13" ht="45">
      <c r="A891" s="2" t="s">
        <v>2637</v>
      </c>
      <c r="B891" s="2" t="s">
        <v>2664</v>
      </c>
      <c r="C891" s="2" t="s">
        <v>2665</v>
      </c>
      <c r="D891" s="2" t="s">
        <v>1066</v>
      </c>
      <c r="E891" s="2" t="s">
        <v>2666</v>
      </c>
      <c r="F891" s="2" t="s">
        <v>11</v>
      </c>
      <c r="G891" s="2" t="s">
        <v>2666</v>
      </c>
      <c r="H891" s="2" t="s">
        <v>2665</v>
      </c>
      <c r="J891" s="2" t="s">
        <v>610</v>
      </c>
      <c r="K891" s="2" t="s">
        <v>610</v>
      </c>
      <c r="L891" s="2" t="s">
        <v>501</v>
      </c>
      <c r="M891" t="str">
        <f t="shared" si="13"/>
        <v>SANTA ROSABOLÍVAR</v>
      </c>
    </row>
    <row r="892" spans="1:13" ht="45">
      <c r="A892" s="2" t="s">
        <v>2637</v>
      </c>
      <c r="B892" s="2" t="s">
        <v>2638</v>
      </c>
      <c r="C892" s="2" t="s">
        <v>2639</v>
      </c>
      <c r="D892" s="2" t="s">
        <v>1066</v>
      </c>
      <c r="E892" s="2" t="s">
        <v>2640</v>
      </c>
      <c r="F892" s="2" t="s">
        <v>11</v>
      </c>
      <c r="G892" s="2" t="s">
        <v>2640</v>
      </c>
      <c r="H892" s="2" t="s">
        <v>2639</v>
      </c>
      <c r="J892" s="2" t="s">
        <v>610</v>
      </c>
      <c r="K892" s="2" t="s">
        <v>610</v>
      </c>
      <c r="L892" s="2" t="s">
        <v>1196</v>
      </c>
      <c r="M892" t="str">
        <f t="shared" si="13"/>
        <v>SANTA ROSACAUCA</v>
      </c>
    </row>
    <row r="893" spans="1:13" ht="45">
      <c r="A893" s="2" t="s">
        <v>2637</v>
      </c>
      <c r="B893" s="2" t="s">
        <v>2667</v>
      </c>
      <c r="C893" s="2" t="s">
        <v>2668</v>
      </c>
      <c r="D893" s="2" t="s">
        <v>1066</v>
      </c>
      <c r="E893" s="2" t="s">
        <v>2669</v>
      </c>
      <c r="F893" s="2" t="s">
        <v>11</v>
      </c>
      <c r="G893" s="2" t="s">
        <v>2669</v>
      </c>
      <c r="H893" s="2" t="s">
        <v>2668</v>
      </c>
      <c r="J893" s="2" t="s">
        <v>2675</v>
      </c>
      <c r="K893" s="2" t="s">
        <v>2675</v>
      </c>
      <c r="L893" s="2" t="s">
        <v>1066</v>
      </c>
      <c r="M893" t="str">
        <f t="shared" si="13"/>
        <v>SANTA ROSA DE CABALRISARALDA</v>
      </c>
    </row>
    <row r="894" spans="1:13" ht="45">
      <c r="A894" s="2" t="s">
        <v>2637</v>
      </c>
      <c r="B894" s="2" t="s">
        <v>2670</v>
      </c>
      <c r="C894" s="2" t="s">
        <v>2671</v>
      </c>
      <c r="D894" s="2" t="s">
        <v>1066</v>
      </c>
      <c r="E894" s="2" t="s">
        <v>2672</v>
      </c>
      <c r="F894" s="2" t="s">
        <v>11</v>
      </c>
      <c r="G894" s="2" t="s">
        <v>2672</v>
      </c>
      <c r="H894" s="2" t="s">
        <v>2671</v>
      </c>
      <c r="J894" s="2" t="s">
        <v>322</v>
      </c>
      <c r="K894" s="2" t="s">
        <v>322</v>
      </c>
      <c r="L894" s="2" t="s">
        <v>18</v>
      </c>
      <c r="M894" t="str">
        <f t="shared" si="13"/>
        <v>SANTA ROSA DE OSOSANTIOQUIA</v>
      </c>
    </row>
    <row r="895" spans="1:13" ht="45">
      <c r="A895" s="2" t="s">
        <v>2637</v>
      </c>
      <c r="B895" s="2" t="s">
        <v>2673</v>
      </c>
      <c r="C895" s="2" t="s">
        <v>2674</v>
      </c>
      <c r="D895" s="2" t="s">
        <v>1066</v>
      </c>
      <c r="E895" s="2" t="s">
        <v>2675</v>
      </c>
      <c r="F895" s="2" t="s">
        <v>11</v>
      </c>
      <c r="G895" s="2" t="s">
        <v>2675</v>
      </c>
      <c r="H895" s="2" t="s">
        <v>2674</v>
      </c>
      <c r="J895" s="2" t="s">
        <v>906</v>
      </c>
      <c r="K895" s="2" t="s">
        <v>906</v>
      </c>
      <c r="L895" s="2" t="s">
        <v>642</v>
      </c>
      <c r="M895" t="str">
        <f t="shared" si="13"/>
        <v>SANTA ROSA DE VITERBOBOYACÁ</v>
      </c>
    </row>
    <row r="896" spans="1:13" ht="45">
      <c r="A896" s="2" t="s">
        <v>2637</v>
      </c>
      <c r="B896" s="2" t="s">
        <v>2676</v>
      </c>
      <c r="C896" s="2" t="s">
        <v>2677</v>
      </c>
      <c r="D896" s="2" t="s">
        <v>1066</v>
      </c>
      <c r="E896" s="2" t="s">
        <v>2678</v>
      </c>
      <c r="F896" s="2" t="s">
        <v>11</v>
      </c>
      <c r="G896" s="2" t="s">
        <v>2678</v>
      </c>
      <c r="H896" s="2" t="s">
        <v>2677</v>
      </c>
      <c r="J896" s="2" t="s">
        <v>613</v>
      </c>
      <c r="K896" s="2" t="s">
        <v>613</v>
      </c>
      <c r="L896" s="2" t="s">
        <v>501</v>
      </c>
      <c r="M896" t="str">
        <f t="shared" si="13"/>
        <v>SANTA ROSA DEL SURBOLÍVAR</v>
      </c>
    </row>
    <row r="897" spans="1:13" ht="45">
      <c r="A897" s="2" t="s">
        <v>2679</v>
      </c>
      <c r="B897" s="2" t="s">
        <v>2684</v>
      </c>
      <c r="C897" s="2" t="s">
        <v>2685</v>
      </c>
      <c r="D897" s="2" t="s">
        <v>2682</v>
      </c>
      <c r="E897" s="2" t="s">
        <v>2686</v>
      </c>
      <c r="F897" s="2" t="s">
        <v>11</v>
      </c>
      <c r="G897" s="2" t="s">
        <v>2686</v>
      </c>
      <c r="H897" s="2" t="s">
        <v>2685</v>
      </c>
      <c r="J897" s="2" t="s">
        <v>3285</v>
      </c>
      <c r="K897" s="2" t="s">
        <v>3285</v>
      </c>
      <c r="L897" s="2" t="s">
        <v>3278</v>
      </c>
      <c r="M897" t="str">
        <f t="shared" si="13"/>
        <v>SANTA ROSALÍAVICHADA</v>
      </c>
    </row>
    <row r="898" spans="1:13" ht="45">
      <c r="A898" s="2" t="s">
        <v>2679</v>
      </c>
      <c r="B898" s="2" t="s">
        <v>2687</v>
      </c>
      <c r="C898" s="2" t="s">
        <v>2688</v>
      </c>
      <c r="D898" s="2" t="s">
        <v>2682</v>
      </c>
      <c r="E898" s="2" t="s">
        <v>1095</v>
      </c>
      <c r="F898" s="2" t="s">
        <v>11</v>
      </c>
      <c r="G898" s="2" t="s">
        <v>1095</v>
      </c>
      <c r="H898" s="2" t="s">
        <v>2688</v>
      </c>
      <c r="J898" s="2" t="s">
        <v>909</v>
      </c>
      <c r="K898" s="2" t="s">
        <v>909</v>
      </c>
      <c r="L898" s="2" t="s">
        <v>642</v>
      </c>
      <c r="M898" t="str">
        <f t="shared" si="13"/>
        <v>SANTA SOFÍABOYACÁ</v>
      </c>
    </row>
    <row r="899" spans="1:13" ht="45">
      <c r="A899" s="2" t="s">
        <v>2679</v>
      </c>
      <c r="B899" s="2" t="s">
        <v>2689</v>
      </c>
      <c r="C899" s="2" t="s">
        <v>2690</v>
      </c>
      <c r="D899" s="2" t="s">
        <v>2682</v>
      </c>
      <c r="E899" s="2" t="s">
        <v>2691</v>
      </c>
      <c r="F899" s="2" t="s">
        <v>11</v>
      </c>
      <c r="G899" s="2" t="s">
        <v>2691</v>
      </c>
      <c r="H899" s="2" t="s">
        <v>2690</v>
      </c>
      <c r="J899" s="2" t="s">
        <v>2426</v>
      </c>
      <c r="K899" s="2" t="s">
        <v>2426</v>
      </c>
      <c r="L899" s="2" t="s">
        <v>235</v>
      </c>
      <c r="M899" t="str">
        <f t="shared" si="13"/>
        <v>SANTACRUZNARIÑO</v>
      </c>
    </row>
    <row r="900" spans="1:13" ht="45">
      <c r="A900" s="2" t="s">
        <v>2679</v>
      </c>
      <c r="B900" s="2" t="s">
        <v>2692</v>
      </c>
      <c r="C900" s="2" t="s">
        <v>2693</v>
      </c>
      <c r="D900" s="2" t="s">
        <v>2682</v>
      </c>
      <c r="E900" s="2" t="s">
        <v>67</v>
      </c>
      <c r="F900" s="2" t="s">
        <v>11</v>
      </c>
      <c r="G900" s="2" t="s">
        <v>67</v>
      </c>
      <c r="H900" s="2" t="s">
        <v>2693</v>
      </c>
      <c r="J900" s="2" t="s">
        <v>900</v>
      </c>
      <c r="K900" s="2" t="s">
        <v>900</v>
      </c>
      <c r="L900" s="2" t="s">
        <v>642</v>
      </c>
      <c r="M900" t="str">
        <f t="shared" si="13"/>
        <v>SANTANABOYACÁ</v>
      </c>
    </row>
    <row r="901" spans="1:13" ht="45">
      <c r="A901" s="2" t="s">
        <v>2679</v>
      </c>
      <c r="B901" s="2" t="s">
        <v>2694</v>
      </c>
      <c r="C901" s="2" t="s">
        <v>2695</v>
      </c>
      <c r="D901" s="2" t="s">
        <v>2682</v>
      </c>
      <c r="E901" s="2" t="s">
        <v>2696</v>
      </c>
      <c r="F901" s="2" t="s">
        <v>11</v>
      </c>
      <c r="G901" s="2" t="s">
        <v>2696</v>
      </c>
      <c r="H901" s="2" t="s">
        <v>2695</v>
      </c>
      <c r="J901" s="2" t="s">
        <v>1285</v>
      </c>
      <c r="K901" s="2" t="s">
        <v>1285</v>
      </c>
      <c r="L901" s="2" t="s">
        <v>1196</v>
      </c>
      <c r="M901" t="str">
        <f t="shared" ref="M901:M964" si="14">CONCATENATE(K901,L901)</f>
        <v>SANTANDER DE QUILICHAOCAUCA</v>
      </c>
    </row>
    <row r="902" spans="1:13" ht="45">
      <c r="A902" s="2" t="s">
        <v>2679</v>
      </c>
      <c r="B902" s="2" t="s">
        <v>2697</v>
      </c>
      <c r="C902" s="2" t="s">
        <v>2698</v>
      </c>
      <c r="D902" s="2" t="s">
        <v>2682</v>
      </c>
      <c r="E902" s="2" t="s">
        <v>2699</v>
      </c>
      <c r="F902" s="2" t="s">
        <v>11</v>
      </c>
      <c r="G902" s="2" t="s">
        <v>2699</v>
      </c>
      <c r="H902" s="2" t="s">
        <v>2698</v>
      </c>
      <c r="J902" s="2" t="s">
        <v>2544</v>
      </c>
      <c r="K902" s="2" t="s">
        <v>2544</v>
      </c>
      <c r="L902" s="2" t="s">
        <v>2448</v>
      </c>
      <c r="M902" t="str">
        <f t="shared" si="14"/>
        <v>SANTIAGONORTE DE SANTANDER</v>
      </c>
    </row>
    <row r="903" spans="1:13" ht="45">
      <c r="A903" s="2" t="s">
        <v>2679</v>
      </c>
      <c r="B903" s="2" t="s">
        <v>2700</v>
      </c>
      <c r="C903" s="2" t="s">
        <v>2701</v>
      </c>
      <c r="D903" s="2" t="s">
        <v>2682</v>
      </c>
      <c r="E903" s="2" t="s">
        <v>79</v>
      </c>
      <c r="F903" s="2" t="s">
        <v>11</v>
      </c>
      <c r="G903" s="2" t="s">
        <v>79</v>
      </c>
      <c r="H903" s="2" t="s">
        <v>2701</v>
      </c>
      <c r="J903" s="2" t="s">
        <v>2544</v>
      </c>
      <c r="K903" s="2" t="s">
        <v>2544</v>
      </c>
      <c r="L903" s="2" t="s">
        <v>2568</v>
      </c>
      <c r="M903" t="str">
        <f t="shared" si="14"/>
        <v>SANTIAGOPUTUMAYO</v>
      </c>
    </row>
    <row r="904" spans="1:13" ht="45">
      <c r="A904" s="2" t="s">
        <v>2679</v>
      </c>
      <c r="B904" s="2" t="s">
        <v>2702</v>
      </c>
      <c r="C904" s="2" t="s">
        <v>2703</v>
      </c>
      <c r="D904" s="2" t="s">
        <v>2682</v>
      </c>
      <c r="E904" s="2" t="s">
        <v>501</v>
      </c>
      <c r="F904" s="2" t="s">
        <v>11</v>
      </c>
      <c r="G904" s="2" t="s">
        <v>501</v>
      </c>
      <c r="H904" s="2" t="s">
        <v>2703</v>
      </c>
      <c r="J904" s="2" t="s">
        <v>2999</v>
      </c>
      <c r="K904" s="2" t="s">
        <v>2999</v>
      </c>
      <c r="L904" s="2" t="s">
        <v>1299</v>
      </c>
      <c r="M904" t="str">
        <f t="shared" si="14"/>
        <v>SANTIAGO DE TOLÚSUCRE</v>
      </c>
    </row>
    <row r="905" spans="1:13" ht="45">
      <c r="A905" s="2" t="s">
        <v>2679</v>
      </c>
      <c r="B905" s="2" t="s">
        <v>2680</v>
      </c>
      <c r="C905" s="2" t="s">
        <v>2681</v>
      </c>
      <c r="D905" s="2" t="s">
        <v>2682</v>
      </c>
      <c r="E905" s="2" t="s">
        <v>2683</v>
      </c>
      <c r="F905" s="2" t="s">
        <v>11</v>
      </c>
      <c r="G905" s="2" t="s">
        <v>2683</v>
      </c>
      <c r="H905" s="2" t="s">
        <v>2681</v>
      </c>
      <c r="J905" s="2" t="s">
        <v>325</v>
      </c>
      <c r="K905" s="2" t="s">
        <v>325</v>
      </c>
      <c r="L905" s="2" t="s">
        <v>18</v>
      </c>
      <c r="M905" t="str">
        <f t="shared" si="14"/>
        <v>SANTO DOMINGOANTIOQUIA</v>
      </c>
    </row>
    <row r="906" spans="1:13" ht="45">
      <c r="A906" s="2" t="s">
        <v>2679</v>
      </c>
      <c r="B906" s="2" t="s">
        <v>2704</v>
      </c>
      <c r="C906" s="2" t="s">
        <v>2705</v>
      </c>
      <c r="D906" s="2" t="s">
        <v>2682</v>
      </c>
      <c r="E906" s="2" t="s">
        <v>1603</v>
      </c>
      <c r="F906" s="2" t="s">
        <v>11</v>
      </c>
      <c r="G906" s="2" t="s">
        <v>1603</v>
      </c>
      <c r="H906" s="2" t="s">
        <v>2705</v>
      </c>
      <c r="J906" s="2" t="s">
        <v>480</v>
      </c>
      <c r="K906" s="2" t="s">
        <v>480</v>
      </c>
      <c r="L906" s="2" t="s">
        <v>426</v>
      </c>
      <c r="M906" t="str">
        <f t="shared" si="14"/>
        <v>SANTO TOMÁSATLÁNTICO</v>
      </c>
    </row>
    <row r="907" spans="1:13" ht="45">
      <c r="A907" s="2" t="s">
        <v>2679</v>
      </c>
      <c r="B907" s="2" t="s">
        <v>2706</v>
      </c>
      <c r="C907" s="2" t="s">
        <v>2707</v>
      </c>
      <c r="D907" s="2" t="s">
        <v>2682</v>
      </c>
      <c r="E907" s="2" t="s">
        <v>2708</v>
      </c>
      <c r="F907" s="2" t="s">
        <v>11</v>
      </c>
      <c r="G907" s="2" t="s">
        <v>2708</v>
      </c>
      <c r="H907" s="2" t="s">
        <v>2707</v>
      </c>
      <c r="J907" s="2" t="s">
        <v>2678</v>
      </c>
      <c r="K907" s="2" t="s">
        <v>2678</v>
      </c>
      <c r="L907" s="2" t="s">
        <v>1066</v>
      </c>
      <c r="M907" t="str">
        <f t="shared" si="14"/>
        <v>SANTUARIORISARALDA</v>
      </c>
    </row>
    <row r="908" spans="1:13" ht="45">
      <c r="A908" s="2" t="s">
        <v>2679</v>
      </c>
      <c r="B908" s="2" t="s">
        <v>2709</v>
      </c>
      <c r="C908" s="2" t="s">
        <v>2710</v>
      </c>
      <c r="D908" s="2" t="s">
        <v>2682</v>
      </c>
      <c r="E908" s="2" t="s">
        <v>2711</v>
      </c>
      <c r="F908" s="2" t="s">
        <v>11</v>
      </c>
      <c r="G908" s="2" t="s">
        <v>2711</v>
      </c>
      <c r="H908" s="2" t="s">
        <v>2710</v>
      </c>
      <c r="J908" s="2" t="s">
        <v>2429</v>
      </c>
      <c r="K908" s="2" t="s">
        <v>2429</v>
      </c>
      <c r="L908" s="2" t="s">
        <v>235</v>
      </c>
      <c r="M908" t="str">
        <f t="shared" si="14"/>
        <v>SAPUYESNARIÑO</v>
      </c>
    </row>
    <row r="909" spans="1:13" ht="45">
      <c r="A909" s="2" t="s">
        <v>2679</v>
      </c>
      <c r="B909" s="2" t="s">
        <v>2712</v>
      </c>
      <c r="C909" s="2" t="s">
        <v>2713</v>
      </c>
      <c r="D909" s="2" t="s">
        <v>2682</v>
      </c>
      <c r="E909" s="2" t="s">
        <v>2714</v>
      </c>
      <c r="F909" s="2" t="s">
        <v>11</v>
      </c>
      <c r="G909" s="2" t="s">
        <v>2714</v>
      </c>
      <c r="H909" s="2" t="s">
        <v>2713</v>
      </c>
      <c r="J909" s="2" t="s">
        <v>410</v>
      </c>
      <c r="K909" s="2" t="s">
        <v>410</v>
      </c>
      <c r="L909" s="2" t="s">
        <v>395</v>
      </c>
      <c r="M909" t="str">
        <f t="shared" si="14"/>
        <v>SARAVENAARAUCA</v>
      </c>
    </row>
    <row r="910" spans="1:13" ht="45">
      <c r="A910" s="2" t="s">
        <v>2679</v>
      </c>
      <c r="B910" s="2" t="s">
        <v>2715</v>
      </c>
      <c r="C910" s="2" t="s">
        <v>2716</v>
      </c>
      <c r="D910" s="2" t="s">
        <v>2682</v>
      </c>
      <c r="E910" s="2" t="s">
        <v>2717</v>
      </c>
      <c r="F910" s="2" t="s">
        <v>11</v>
      </c>
      <c r="G910" s="2" t="s">
        <v>2717</v>
      </c>
      <c r="H910" s="2" t="s">
        <v>2716</v>
      </c>
      <c r="J910" s="2" t="s">
        <v>2547</v>
      </c>
      <c r="K910" s="2" t="s">
        <v>2547</v>
      </c>
      <c r="L910" s="2" t="s">
        <v>2448</v>
      </c>
      <c r="M910" t="str">
        <f t="shared" si="14"/>
        <v>SARDINATANORTE DE SANTANDER</v>
      </c>
    </row>
    <row r="911" spans="1:13" ht="45">
      <c r="A911" s="2" t="s">
        <v>2679</v>
      </c>
      <c r="B911" s="2" t="s">
        <v>2718</v>
      </c>
      <c r="C911" s="2" t="s">
        <v>2719</v>
      </c>
      <c r="D911" s="2" t="s">
        <v>2682</v>
      </c>
      <c r="E911" s="2" t="s">
        <v>2720</v>
      </c>
      <c r="F911" s="2" t="s">
        <v>11</v>
      </c>
      <c r="G911" s="2" t="s">
        <v>2720</v>
      </c>
      <c r="H911" s="2" t="s">
        <v>2719</v>
      </c>
      <c r="J911" s="2" t="s">
        <v>1811</v>
      </c>
      <c r="K911" s="2" t="s">
        <v>1811</v>
      </c>
      <c r="L911" s="2" t="s">
        <v>1575</v>
      </c>
      <c r="M911" t="str">
        <f t="shared" si="14"/>
        <v>SASAIMACUNDINAMARCA</v>
      </c>
    </row>
    <row r="912" spans="1:13" ht="45">
      <c r="A912" s="2" t="s">
        <v>2679</v>
      </c>
      <c r="B912" s="2" t="s">
        <v>2721</v>
      </c>
      <c r="C912" s="2" t="s">
        <v>2722</v>
      </c>
      <c r="D912" s="2" t="s">
        <v>2682</v>
      </c>
      <c r="E912" s="2" t="s">
        <v>2723</v>
      </c>
      <c r="F912" s="2" t="s">
        <v>11</v>
      </c>
      <c r="G912" s="2" t="s">
        <v>2723</v>
      </c>
      <c r="H912" s="2" t="s">
        <v>2722</v>
      </c>
      <c r="J912" s="2" t="s">
        <v>912</v>
      </c>
      <c r="K912" s="2" t="s">
        <v>912</v>
      </c>
      <c r="L912" s="2" t="s">
        <v>642</v>
      </c>
      <c r="M912" t="str">
        <f t="shared" si="14"/>
        <v>SATIVANORTEBOYACÁ</v>
      </c>
    </row>
    <row r="913" spans="1:13" ht="45">
      <c r="A913" s="2" t="s">
        <v>2679</v>
      </c>
      <c r="B913" s="2" t="s">
        <v>2724</v>
      </c>
      <c r="C913" s="2" t="s">
        <v>2725</v>
      </c>
      <c r="D913" s="2" t="s">
        <v>2682</v>
      </c>
      <c r="E913" s="2" t="s">
        <v>2726</v>
      </c>
      <c r="F913" s="2" t="s">
        <v>11</v>
      </c>
      <c r="G913" s="2" t="s">
        <v>2726</v>
      </c>
      <c r="H913" s="2" t="s">
        <v>2725</v>
      </c>
      <c r="J913" s="2" t="s">
        <v>915</v>
      </c>
      <c r="K913" s="2" t="s">
        <v>915</v>
      </c>
      <c r="L913" s="2" t="s">
        <v>642</v>
      </c>
      <c r="M913" t="str">
        <f t="shared" si="14"/>
        <v>SATIVASURBOYACÁ</v>
      </c>
    </row>
    <row r="914" spans="1:13" ht="45">
      <c r="A914" s="2" t="s">
        <v>2679</v>
      </c>
      <c r="B914" s="2" t="s">
        <v>2727</v>
      </c>
      <c r="C914" s="2" t="s">
        <v>2728</v>
      </c>
      <c r="D914" s="2" t="s">
        <v>2682</v>
      </c>
      <c r="E914" s="2" t="s">
        <v>2729</v>
      </c>
      <c r="F914" s="2" t="s">
        <v>11</v>
      </c>
      <c r="G914" s="2" t="s">
        <v>2729</v>
      </c>
      <c r="H914" s="2" t="s">
        <v>2728</v>
      </c>
      <c r="J914" s="2" t="s">
        <v>331</v>
      </c>
      <c r="K914" s="2" t="s">
        <v>331</v>
      </c>
      <c r="L914" s="2" t="s">
        <v>18</v>
      </c>
      <c r="M914" t="str">
        <f t="shared" si="14"/>
        <v>SEGOVIAANTIOQUIA</v>
      </c>
    </row>
    <row r="915" spans="1:13" ht="45">
      <c r="A915" s="2" t="s">
        <v>2679</v>
      </c>
      <c r="B915" s="2" t="s">
        <v>2730</v>
      </c>
      <c r="C915" s="2" t="s">
        <v>2731</v>
      </c>
      <c r="D915" s="2" t="s">
        <v>2682</v>
      </c>
      <c r="E915" s="2" t="s">
        <v>2732</v>
      </c>
      <c r="F915" s="2" t="s">
        <v>11</v>
      </c>
      <c r="G915" s="2" t="s">
        <v>2732</v>
      </c>
      <c r="H915" s="2" t="s">
        <v>2731</v>
      </c>
      <c r="J915" s="2" t="s">
        <v>1814</v>
      </c>
      <c r="K915" s="2" t="s">
        <v>1814</v>
      </c>
      <c r="L915" s="2" t="s">
        <v>1575</v>
      </c>
      <c r="M915" t="str">
        <f t="shared" si="14"/>
        <v>SESQUILÉCUNDINAMARCA</v>
      </c>
    </row>
    <row r="916" spans="1:13" ht="45">
      <c r="A916" s="2" t="s">
        <v>2679</v>
      </c>
      <c r="B916" s="2" t="s">
        <v>2733</v>
      </c>
      <c r="C916" s="2" t="s">
        <v>2734</v>
      </c>
      <c r="D916" s="2" t="s">
        <v>2682</v>
      </c>
      <c r="E916" s="2" t="s">
        <v>2735</v>
      </c>
      <c r="F916" s="2" t="s">
        <v>11</v>
      </c>
      <c r="G916" s="2" t="s">
        <v>2735</v>
      </c>
      <c r="H916" s="2" t="s">
        <v>2734</v>
      </c>
      <c r="J916" s="2" t="s">
        <v>3236</v>
      </c>
      <c r="K916" s="2" t="s">
        <v>3236</v>
      </c>
      <c r="L916" s="2" t="s">
        <v>3146</v>
      </c>
      <c r="M916" t="str">
        <f t="shared" si="14"/>
        <v>SEVILLAVALLE DEL CAUCA</v>
      </c>
    </row>
    <row r="917" spans="1:13" ht="45">
      <c r="A917" s="2" t="s">
        <v>2679</v>
      </c>
      <c r="B917" s="2" t="s">
        <v>2736</v>
      </c>
      <c r="C917" s="2" t="s">
        <v>2737</v>
      </c>
      <c r="D917" s="2" t="s">
        <v>2682</v>
      </c>
      <c r="E917" s="2" t="s">
        <v>133</v>
      </c>
      <c r="F917" s="2" t="s">
        <v>11</v>
      </c>
      <c r="G917" s="2" t="s">
        <v>133</v>
      </c>
      <c r="H917" s="2" t="s">
        <v>2737</v>
      </c>
      <c r="J917" s="2" t="s">
        <v>918</v>
      </c>
      <c r="K917" s="2" t="s">
        <v>918</v>
      </c>
      <c r="L917" s="2" t="s">
        <v>642</v>
      </c>
      <c r="M917" t="str">
        <f t="shared" si="14"/>
        <v>SIACHOQUEBOYACÁ</v>
      </c>
    </row>
    <row r="918" spans="1:13" ht="45">
      <c r="A918" s="2" t="s">
        <v>2679</v>
      </c>
      <c r="B918" s="2" t="s">
        <v>2738</v>
      </c>
      <c r="C918" s="2" t="s">
        <v>2739</v>
      </c>
      <c r="D918" s="2" t="s">
        <v>2682</v>
      </c>
      <c r="E918" s="2" t="s">
        <v>2740</v>
      </c>
      <c r="F918" s="2" t="s">
        <v>11</v>
      </c>
      <c r="G918" s="2" t="s">
        <v>2740</v>
      </c>
      <c r="H918" s="2" t="s">
        <v>2739</v>
      </c>
      <c r="J918" s="2" t="s">
        <v>1817</v>
      </c>
      <c r="K918" s="2" t="s">
        <v>1817</v>
      </c>
      <c r="L918" s="2" t="s">
        <v>1575</v>
      </c>
      <c r="M918" t="str">
        <f t="shared" si="14"/>
        <v>SIBATÉCUNDINAMARCA</v>
      </c>
    </row>
    <row r="919" spans="1:13" ht="45">
      <c r="A919" s="2" t="s">
        <v>2679</v>
      </c>
      <c r="B919" s="2" t="s">
        <v>2741</v>
      </c>
      <c r="C919" s="2" t="s">
        <v>2742</v>
      </c>
      <c r="D919" s="2" t="s">
        <v>2682</v>
      </c>
      <c r="E919" s="2" t="s">
        <v>2743</v>
      </c>
      <c r="F919" s="2" t="s">
        <v>11</v>
      </c>
      <c r="G919" s="2" t="s">
        <v>2743</v>
      </c>
      <c r="H919" s="2" t="s">
        <v>2742</v>
      </c>
      <c r="J919" s="2" t="s">
        <v>2589</v>
      </c>
      <c r="K919" s="2" t="s">
        <v>2589</v>
      </c>
      <c r="L919" s="2" t="s">
        <v>2568</v>
      </c>
      <c r="M919" t="str">
        <f t="shared" si="14"/>
        <v>SIBUNDOYPUTUMAYO</v>
      </c>
    </row>
    <row r="920" spans="1:13" ht="45">
      <c r="A920" s="2" t="s">
        <v>2679</v>
      </c>
      <c r="B920" s="2" t="s">
        <v>2744</v>
      </c>
      <c r="C920" s="2" t="s">
        <v>2745</v>
      </c>
      <c r="D920" s="2" t="s">
        <v>2682</v>
      </c>
      <c r="E920" s="2" t="s">
        <v>2746</v>
      </c>
      <c r="F920" s="2" t="s">
        <v>11</v>
      </c>
      <c r="G920" s="2" t="s">
        <v>2746</v>
      </c>
      <c r="H920" s="2" t="s">
        <v>2745</v>
      </c>
      <c r="J920" s="2" t="s">
        <v>2550</v>
      </c>
      <c r="K920" s="2" t="s">
        <v>2550</v>
      </c>
      <c r="L920" s="2" t="s">
        <v>2448</v>
      </c>
      <c r="M920" t="str">
        <f t="shared" si="14"/>
        <v>SILOSNORTE DE SANTANDER</v>
      </c>
    </row>
    <row r="921" spans="1:13" ht="45">
      <c r="A921" s="2" t="s">
        <v>2679</v>
      </c>
      <c r="B921" s="2" t="s">
        <v>2747</v>
      </c>
      <c r="C921" s="2" t="s">
        <v>2748</v>
      </c>
      <c r="D921" s="2" t="s">
        <v>2682</v>
      </c>
      <c r="E921" s="2" t="s">
        <v>2749</v>
      </c>
      <c r="F921" s="2" t="s">
        <v>11</v>
      </c>
      <c r="G921" s="2" t="s">
        <v>2749</v>
      </c>
      <c r="H921" s="2" t="s">
        <v>2748</v>
      </c>
      <c r="J921" s="2" t="s">
        <v>1820</v>
      </c>
      <c r="K921" s="2" t="s">
        <v>1820</v>
      </c>
      <c r="L921" s="2" t="s">
        <v>1575</v>
      </c>
      <c r="M921" t="str">
        <f t="shared" si="14"/>
        <v>SILVANIACUNDINAMARCA</v>
      </c>
    </row>
    <row r="922" spans="1:13" ht="45">
      <c r="A922" s="2" t="s">
        <v>2679</v>
      </c>
      <c r="B922" s="2" t="s">
        <v>2750</v>
      </c>
      <c r="C922" s="2" t="s">
        <v>2751</v>
      </c>
      <c r="D922" s="2" t="s">
        <v>2682</v>
      </c>
      <c r="E922" s="2" t="s">
        <v>2752</v>
      </c>
      <c r="F922" s="2" t="s">
        <v>11</v>
      </c>
      <c r="G922" s="2" t="s">
        <v>2752</v>
      </c>
      <c r="H922" s="2" t="s">
        <v>2751</v>
      </c>
      <c r="J922" s="2" t="s">
        <v>1290</v>
      </c>
      <c r="K922" s="2" t="s">
        <v>1290</v>
      </c>
      <c r="L922" s="2" t="s">
        <v>1196</v>
      </c>
      <c r="M922" t="str">
        <f t="shared" si="14"/>
        <v>SILVIACAUCA</v>
      </c>
    </row>
    <row r="923" spans="1:13" ht="45">
      <c r="A923" s="2" t="s">
        <v>2679</v>
      </c>
      <c r="B923" s="2" t="s">
        <v>2753</v>
      </c>
      <c r="C923" s="2" t="s">
        <v>2754</v>
      </c>
      <c r="D923" s="2" t="s">
        <v>2682</v>
      </c>
      <c r="E923" s="2" t="s">
        <v>2755</v>
      </c>
      <c r="F923" s="2" t="s">
        <v>11</v>
      </c>
      <c r="G923" s="2" t="s">
        <v>2755</v>
      </c>
      <c r="H923" s="2" t="s">
        <v>2754</v>
      </c>
      <c r="J923" s="2" t="s">
        <v>2898</v>
      </c>
      <c r="K923" s="2" t="s">
        <v>2898</v>
      </c>
      <c r="L923" s="2" t="s">
        <v>2682</v>
      </c>
      <c r="M923" t="str">
        <f t="shared" si="14"/>
        <v>SIMACOTASANTANDER</v>
      </c>
    </row>
    <row r="924" spans="1:13" ht="45">
      <c r="A924" s="2" t="s">
        <v>2679</v>
      </c>
      <c r="B924" s="2" t="s">
        <v>2756</v>
      </c>
      <c r="C924" s="2" t="s">
        <v>2757</v>
      </c>
      <c r="D924" s="2" t="s">
        <v>2682</v>
      </c>
      <c r="E924" s="2" t="s">
        <v>544</v>
      </c>
      <c r="F924" s="2" t="s">
        <v>11</v>
      </c>
      <c r="G924" s="2" t="s">
        <v>544</v>
      </c>
      <c r="H924" s="2" t="s">
        <v>2757</v>
      </c>
      <c r="J924" s="2" t="s">
        <v>1823</v>
      </c>
      <c r="K924" s="2" t="s">
        <v>1823</v>
      </c>
      <c r="L924" s="2" t="s">
        <v>1575</v>
      </c>
      <c r="M924" t="str">
        <f t="shared" si="14"/>
        <v>SIMIJACACUNDINAMARCA</v>
      </c>
    </row>
    <row r="925" spans="1:13" ht="45">
      <c r="A925" s="2" t="s">
        <v>2679</v>
      </c>
      <c r="B925" s="2" t="s">
        <v>2758</v>
      </c>
      <c r="C925" s="2" t="s">
        <v>2759</v>
      </c>
      <c r="D925" s="2" t="s">
        <v>2682</v>
      </c>
      <c r="E925" s="2" t="s">
        <v>2760</v>
      </c>
      <c r="F925" s="2" t="s">
        <v>11</v>
      </c>
      <c r="G925" s="2" t="s">
        <v>2760</v>
      </c>
      <c r="H925" s="2" t="s">
        <v>2759</v>
      </c>
      <c r="J925" s="2" t="s">
        <v>616</v>
      </c>
      <c r="K925" s="2" t="s">
        <v>616</v>
      </c>
      <c r="L925" s="2" t="s">
        <v>501</v>
      </c>
      <c r="M925" t="str">
        <f t="shared" si="14"/>
        <v>SIMITÍBOLÍVAR</v>
      </c>
    </row>
    <row r="926" spans="1:13" ht="45">
      <c r="A926" s="2" t="s">
        <v>2679</v>
      </c>
      <c r="B926" s="2" t="s">
        <v>2761</v>
      </c>
      <c r="C926" s="2" t="s">
        <v>2762</v>
      </c>
      <c r="D926" s="2" t="s">
        <v>2682</v>
      </c>
      <c r="E926" s="2" t="s">
        <v>2763</v>
      </c>
      <c r="F926" s="2" t="s">
        <v>11</v>
      </c>
      <c r="G926" s="2" t="s">
        <v>2763</v>
      </c>
      <c r="H926" s="2" t="s">
        <v>2762</v>
      </c>
      <c r="J926" s="2" t="s">
        <v>2930</v>
      </c>
      <c r="K926" s="2" t="s">
        <v>2930</v>
      </c>
      <c r="L926" s="2" t="s">
        <v>1299</v>
      </c>
      <c r="M926" t="str">
        <f t="shared" si="14"/>
        <v>SINCELEJOSUCRE</v>
      </c>
    </row>
    <row r="927" spans="1:13" ht="45">
      <c r="A927" s="2" t="s">
        <v>2679</v>
      </c>
      <c r="B927" s="2" t="s">
        <v>2764</v>
      </c>
      <c r="C927" s="2" t="s">
        <v>2765</v>
      </c>
      <c r="D927" s="2" t="s">
        <v>2682</v>
      </c>
      <c r="E927" s="2" t="s">
        <v>2766</v>
      </c>
      <c r="F927" s="2" t="s">
        <v>11</v>
      </c>
      <c r="G927" s="2" t="s">
        <v>2766</v>
      </c>
      <c r="H927" s="2" t="s">
        <v>2765</v>
      </c>
      <c r="J927" s="2" t="s">
        <v>1473</v>
      </c>
      <c r="K927" s="2" t="s">
        <v>1473</v>
      </c>
      <c r="L927" s="2" t="s">
        <v>1395</v>
      </c>
      <c r="M927" t="str">
        <f t="shared" si="14"/>
        <v>SIPÍCHOCÓ</v>
      </c>
    </row>
    <row r="928" spans="1:13" ht="45">
      <c r="A928" s="2" t="s">
        <v>2679</v>
      </c>
      <c r="B928" s="2" t="s">
        <v>2767</v>
      </c>
      <c r="C928" s="2" t="s">
        <v>2768</v>
      </c>
      <c r="D928" s="2" t="s">
        <v>2682</v>
      </c>
      <c r="E928" s="2" t="s">
        <v>2769</v>
      </c>
      <c r="F928" s="2" t="s">
        <v>11</v>
      </c>
      <c r="G928" s="2" t="s">
        <v>2769</v>
      </c>
      <c r="H928" s="2" t="s">
        <v>2768</v>
      </c>
      <c r="J928" s="2" t="s">
        <v>2168</v>
      </c>
      <c r="K928" s="2" t="s">
        <v>2168</v>
      </c>
      <c r="L928" s="2" t="s">
        <v>2091</v>
      </c>
      <c r="M928" t="str">
        <f t="shared" si="14"/>
        <v>SITIONUEVOMAGDALENA</v>
      </c>
    </row>
    <row r="929" spans="1:13" ht="45">
      <c r="A929" s="2" t="s">
        <v>2679</v>
      </c>
      <c r="B929" s="2" t="s">
        <v>2770</v>
      </c>
      <c r="C929" s="2" t="s">
        <v>2771</v>
      </c>
      <c r="D929" s="2" t="s">
        <v>2682</v>
      </c>
      <c r="E929" s="2" t="s">
        <v>2772</v>
      </c>
      <c r="F929" s="2" t="s">
        <v>11</v>
      </c>
      <c r="G929" s="2" t="s">
        <v>2772</v>
      </c>
      <c r="H929" s="2" t="s">
        <v>2771</v>
      </c>
      <c r="J929" s="2" t="s">
        <v>1826</v>
      </c>
      <c r="K929" s="2" t="s">
        <v>1826</v>
      </c>
      <c r="L929" s="2" t="s">
        <v>1575</v>
      </c>
      <c r="M929" t="str">
        <f t="shared" si="14"/>
        <v>SOACHACUNDINAMARCA</v>
      </c>
    </row>
    <row r="930" spans="1:13" ht="45">
      <c r="A930" s="2" t="s">
        <v>2679</v>
      </c>
      <c r="B930" s="2" t="s">
        <v>2773</v>
      </c>
      <c r="C930" s="2" t="s">
        <v>2774</v>
      </c>
      <c r="D930" s="2" t="s">
        <v>2682</v>
      </c>
      <c r="E930" s="2" t="s">
        <v>2775</v>
      </c>
      <c r="F930" s="2" t="s">
        <v>11</v>
      </c>
      <c r="G930" s="2" t="s">
        <v>2775</v>
      </c>
      <c r="H930" s="2" t="s">
        <v>2774</v>
      </c>
      <c r="J930" s="2" t="s">
        <v>921</v>
      </c>
      <c r="K930" s="2" t="s">
        <v>921</v>
      </c>
      <c r="L930" s="2" t="s">
        <v>642</v>
      </c>
      <c r="M930" t="str">
        <f t="shared" si="14"/>
        <v>SOATÁBOYACÁ</v>
      </c>
    </row>
    <row r="931" spans="1:13" ht="45">
      <c r="A931" s="2" t="s">
        <v>2679</v>
      </c>
      <c r="B931" s="2" t="s">
        <v>2776</v>
      </c>
      <c r="C931" s="2" t="s">
        <v>2777</v>
      </c>
      <c r="D931" s="2" t="s">
        <v>2682</v>
      </c>
      <c r="E931" s="2" t="s">
        <v>2778</v>
      </c>
      <c r="F931" s="2" t="s">
        <v>11</v>
      </c>
      <c r="G931" s="2" t="s">
        <v>2778</v>
      </c>
      <c r="H931" s="2" t="s">
        <v>2777</v>
      </c>
      <c r="J931" s="2" t="s">
        <v>927</v>
      </c>
      <c r="K931" s="2" t="s">
        <v>927</v>
      </c>
      <c r="L931" s="2" t="s">
        <v>642</v>
      </c>
      <c r="M931" t="str">
        <f t="shared" si="14"/>
        <v>SOCHABOYACÁ</v>
      </c>
    </row>
    <row r="932" spans="1:13" ht="45">
      <c r="A932" s="2" t="s">
        <v>2679</v>
      </c>
      <c r="B932" s="2" t="s">
        <v>2779</v>
      </c>
      <c r="C932" s="2" t="s">
        <v>2780</v>
      </c>
      <c r="D932" s="2" t="s">
        <v>2682</v>
      </c>
      <c r="E932" s="2" t="s">
        <v>2781</v>
      </c>
      <c r="F932" s="2" t="s">
        <v>11</v>
      </c>
      <c r="G932" s="2" t="s">
        <v>2781</v>
      </c>
      <c r="H932" s="2" t="s">
        <v>2780</v>
      </c>
      <c r="J932" s="2" t="s">
        <v>2901</v>
      </c>
      <c r="K932" s="2" t="s">
        <v>2901</v>
      </c>
      <c r="L932" s="2" t="s">
        <v>2682</v>
      </c>
      <c r="M932" t="str">
        <f t="shared" si="14"/>
        <v>SOCORROSANTANDER</v>
      </c>
    </row>
    <row r="933" spans="1:13" ht="45">
      <c r="A933" s="2" t="s">
        <v>2679</v>
      </c>
      <c r="B933" s="2" t="s">
        <v>2782</v>
      </c>
      <c r="C933" s="2" t="s">
        <v>2783</v>
      </c>
      <c r="D933" s="2" t="s">
        <v>2682</v>
      </c>
      <c r="E933" s="2" t="s">
        <v>2784</v>
      </c>
      <c r="F933" s="2" t="s">
        <v>11</v>
      </c>
      <c r="G933" s="2" t="s">
        <v>2784</v>
      </c>
      <c r="H933" s="2" t="s">
        <v>2783</v>
      </c>
      <c r="J933" s="2" t="s">
        <v>924</v>
      </c>
      <c r="K933" s="2" t="s">
        <v>924</v>
      </c>
      <c r="L933" s="2" t="s">
        <v>642</v>
      </c>
      <c r="M933" t="str">
        <f t="shared" si="14"/>
        <v>SOCOTÁBOYACÁ</v>
      </c>
    </row>
    <row r="934" spans="1:13" ht="45">
      <c r="A934" s="2" t="s">
        <v>2679</v>
      </c>
      <c r="B934" s="2" t="s">
        <v>2785</v>
      </c>
      <c r="C934" s="2" t="s">
        <v>2786</v>
      </c>
      <c r="D934" s="2" t="s">
        <v>2682</v>
      </c>
      <c r="E934" s="2" t="s">
        <v>178</v>
      </c>
      <c r="F934" s="2" t="s">
        <v>11</v>
      </c>
      <c r="G934" s="2" t="s">
        <v>178</v>
      </c>
      <c r="H934" s="2" t="s">
        <v>2786</v>
      </c>
      <c r="J934" s="2" t="s">
        <v>930</v>
      </c>
      <c r="K934" s="2" t="s">
        <v>930</v>
      </c>
      <c r="L934" s="2" t="s">
        <v>642</v>
      </c>
      <c r="M934" t="str">
        <f t="shared" si="14"/>
        <v>SOGAMOSOBOYACÁ</v>
      </c>
    </row>
    <row r="935" spans="1:13" ht="45">
      <c r="A935" s="2" t="s">
        <v>2679</v>
      </c>
      <c r="B935" s="2" t="s">
        <v>2787</v>
      </c>
      <c r="C935" s="2" t="s">
        <v>2788</v>
      </c>
      <c r="D935" s="2" t="s">
        <v>2682</v>
      </c>
      <c r="E935" s="2" t="s">
        <v>2789</v>
      </c>
      <c r="F935" s="2" t="s">
        <v>11</v>
      </c>
      <c r="G935" s="2" t="s">
        <v>2789</v>
      </c>
      <c r="H935" s="2" t="s">
        <v>2788</v>
      </c>
      <c r="J935" s="2" t="s">
        <v>1130</v>
      </c>
      <c r="K935" s="2" t="s">
        <v>1130</v>
      </c>
      <c r="L935" s="2" t="s">
        <v>1091</v>
      </c>
      <c r="M935" t="str">
        <f t="shared" si="14"/>
        <v>SOLANOCAQUETÁ</v>
      </c>
    </row>
    <row r="936" spans="1:13" ht="45">
      <c r="A936" s="2" t="s">
        <v>2679</v>
      </c>
      <c r="B936" s="2" t="s">
        <v>2790</v>
      </c>
      <c r="C936" s="2" t="s">
        <v>2791</v>
      </c>
      <c r="D936" s="2" t="s">
        <v>2682</v>
      </c>
      <c r="E936" s="2" t="s">
        <v>2792</v>
      </c>
      <c r="F936" s="2" t="s">
        <v>11</v>
      </c>
      <c r="G936" s="2" t="s">
        <v>2792</v>
      </c>
      <c r="H936" s="2" t="s">
        <v>2791</v>
      </c>
      <c r="J936" s="2" t="s">
        <v>483</v>
      </c>
      <c r="K936" s="2" t="s">
        <v>483</v>
      </c>
      <c r="L936" s="2" t="s">
        <v>426</v>
      </c>
      <c r="M936" t="str">
        <f t="shared" si="14"/>
        <v>SOLEDADATLÁNTICO</v>
      </c>
    </row>
    <row r="937" spans="1:13" ht="45">
      <c r="A937" s="2" t="s">
        <v>2679</v>
      </c>
      <c r="B937" s="2" t="s">
        <v>2793</v>
      </c>
      <c r="C937" s="2" t="s">
        <v>2794</v>
      </c>
      <c r="D937" s="2" t="s">
        <v>2682</v>
      </c>
      <c r="E937" s="2" t="s">
        <v>2795</v>
      </c>
      <c r="F937" s="2" t="s">
        <v>11</v>
      </c>
      <c r="G937" s="2" t="s">
        <v>2795</v>
      </c>
      <c r="H937" s="2" t="s">
        <v>2794</v>
      </c>
      <c r="J937" s="2" t="s">
        <v>1133</v>
      </c>
      <c r="K937" s="2" t="s">
        <v>1133</v>
      </c>
      <c r="L937" s="2" t="s">
        <v>1091</v>
      </c>
      <c r="M937" t="str">
        <f t="shared" si="14"/>
        <v>SOLITACAQUETÁ</v>
      </c>
    </row>
    <row r="938" spans="1:13" ht="45">
      <c r="A938" s="2" t="s">
        <v>2679</v>
      </c>
      <c r="B938" s="2" t="s">
        <v>2796</v>
      </c>
      <c r="C938" s="2" t="s">
        <v>2797</v>
      </c>
      <c r="D938" s="2" t="s">
        <v>2682</v>
      </c>
      <c r="E938" s="2" t="s">
        <v>2798</v>
      </c>
      <c r="F938" s="2" t="s">
        <v>11</v>
      </c>
      <c r="G938" s="2" t="s">
        <v>2798</v>
      </c>
      <c r="H938" s="2" t="s">
        <v>2797</v>
      </c>
      <c r="J938" s="2" t="s">
        <v>933</v>
      </c>
      <c r="K938" s="2" t="s">
        <v>933</v>
      </c>
      <c r="L938" s="2" t="s">
        <v>642</v>
      </c>
      <c r="M938" t="str">
        <f t="shared" si="14"/>
        <v>SOMONDOCOBOYACÁ</v>
      </c>
    </row>
    <row r="939" spans="1:13" ht="45">
      <c r="A939" s="2" t="s">
        <v>2679</v>
      </c>
      <c r="B939" s="2" t="s">
        <v>2799</v>
      </c>
      <c r="C939" s="2" t="s">
        <v>2800</v>
      </c>
      <c r="D939" s="2" t="s">
        <v>2682</v>
      </c>
      <c r="E939" s="2" t="s">
        <v>2801</v>
      </c>
      <c r="F939" s="2" t="s">
        <v>11</v>
      </c>
      <c r="G939" s="2" t="s">
        <v>2801</v>
      </c>
      <c r="H939" s="2" t="s">
        <v>2800</v>
      </c>
      <c r="J939" s="2" t="s">
        <v>334</v>
      </c>
      <c r="K939" s="2" t="s">
        <v>334</v>
      </c>
      <c r="L939" s="2" t="s">
        <v>18</v>
      </c>
      <c r="M939" t="str">
        <f t="shared" si="14"/>
        <v>SONSÓNANTIOQUIA</v>
      </c>
    </row>
    <row r="940" spans="1:13" ht="45">
      <c r="A940" s="2" t="s">
        <v>2679</v>
      </c>
      <c r="B940" s="2" t="s">
        <v>2802</v>
      </c>
      <c r="C940" s="2" t="s">
        <v>2803</v>
      </c>
      <c r="D940" s="2" t="s">
        <v>2682</v>
      </c>
      <c r="E940" s="2" t="s">
        <v>2804</v>
      </c>
      <c r="F940" s="2" t="s">
        <v>11</v>
      </c>
      <c r="G940" s="2" t="s">
        <v>2804</v>
      </c>
      <c r="H940" s="2" t="s">
        <v>2803</v>
      </c>
      <c r="J940" s="2" t="s">
        <v>337</v>
      </c>
      <c r="K940" s="2" t="s">
        <v>337</v>
      </c>
      <c r="L940" s="2" t="s">
        <v>18</v>
      </c>
      <c r="M940" t="str">
        <f t="shared" si="14"/>
        <v>SOPETRÁNANTIOQUIA</v>
      </c>
    </row>
    <row r="941" spans="1:13" ht="45">
      <c r="A941" s="2" t="s">
        <v>2679</v>
      </c>
      <c r="B941" s="2" t="s">
        <v>2805</v>
      </c>
      <c r="C941" s="2" t="s">
        <v>2806</v>
      </c>
      <c r="D941" s="2" t="s">
        <v>2682</v>
      </c>
      <c r="E941" s="2" t="s">
        <v>2807</v>
      </c>
      <c r="F941" s="2" t="s">
        <v>11</v>
      </c>
      <c r="G941" s="2" t="s">
        <v>2807</v>
      </c>
      <c r="H941" s="2" t="s">
        <v>2806</v>
      </c>
      <c r="J941" s="2" t="s">
        <v>619</v>
      </c>
      <c r="K941" s="2" t="s">
        <v>619</v>
      </c>
      <c r="L941" s="2" t="s">
        <v>501</v>
      </c>
      <c r="M941" t="str">
        <f t="shared" si="14"/>
        <v>SOPLAVIENTOBOLÍVAR</v>
      </c>
    </row>
    <row r="942" spans="1:13" ht="45">
      <c r="A942" s="2" t="s">
        <v>2679</v>
      </c>
      <c r="B942" s="2" t="s">
        <v>2811</v>
      </c>
      <c r="C942" s="2" t="s">
        <v>2812</v>
      </c>
      <c r="D942" s="2" t="s">
        <v>2682</v>
      </c>
      <c r="E942" s="2" t="s">
        <v>1379</v>
      </c>
      <c r="F942" s="2" t="s">
        <v>11</v>
      </c>
      <c r="G942" s="2" t="s">
        <v>1379</v>
      </c>
      <c r="H942" s="2" t="s">
        <v>2812</v>
      </c>
      <c r="J942" s="2" t="s">
        <v>1829</v>
      </c>
      <c r="K942" s="2" t="s">
        <v>1829</v>
      </c>
      <c r="L942" s="2" t="s">
        <v>1575</v>
      </c>
      <c r="M942" t="str">
        <f t="shared" si="14"/>
        <v>SOPÓCUNDINAMARCA</v>
      </c>
    </row>
    <row r="943" spans="1:13" ht="45">
      <c r="A943" s="2" t="s">
        <v>2679</v>
      </c>
      <c r="B943" s="2" t="s">
        <v>2808</v>
      </c>
      <c r="C943" s="2" t="s">
        <v>2809</v>
      </c>
      <c r="D943" s="2" t="s">
        <v>2682</v>
      </c>
      <c r="E943" s="2" t="s">
        <v>2810</v>
      </c>
      <c r="F943" s="2" t="s">
        <v>11</v>
      </c>
      <c r="G943" s="2" t="s">
        <v>2810</v>
      </c>
      <c r="H943" s="2" t="s">
        <v>2809</v>
      </c>
      <c r="J943" s="2" t="s">
        <v>936</v>
      </c>
      <c r="K943" s="2" t="s">
        <v>936</v>
      </c>
      <c r="L943" s="2" t="s">
        <v>642</v>
      </c>
      <c r="M943" t="str">
        <f t="shared" si="14"/>
        <v>SORABOYACÁ</v>
      </c>
    </row>
    <row r="944" spans="1:13" ht="45">
      <c r="A944" s="2" t="s">
        <v>2679</v>
      </c>
      <c r="B944" s="2" t="s">
        <v>2813</v>
      </c>
      <c r="C944" s="2" t="s">
        <v>2814</v>
      </c>
      <c r="D944" s="2" t="s">
        <v>2682</v>
      </c>
      <c r="E944" s="2" t="s">
        <v>2815</v>
      </c>
      <c r="F944" s="2" t="s">
        <v>11</v>
      </c>
      <c r="G944" s="2" t="s">
        <v>2815</v>
      </c>
      <c r="H944" s="2" t="s">
        <v>2814</v>
      </c>
      <c r="J944" s="2" t="s">
        <v>942</v>
      </c>
      <c r="K944" s="2" t="s">
        <v>942</v>
      </c>
      <c r="L944" s="2" t="s">
        <v>642</v>
      </c>
      <c r="M944" t="str">
        <f t="shared" si="14"/>
        <v>SORACÁBOYACÁ</v>
      </c>
    </row>
    <row r="945" spans="1:13" ht="45">
      <c r="A945" s="2" t="s">
        <v>2679</v>
      </c>
      <c r="B945" s="2" t="s">
        <v>2816</v>
      </c>
      <c r="C945" s="2" t="s">
        <v>2817</v>
      </c>
      <c r="D945" s="2" t="s">
        <v>2682</v>
      </c>
      <c r="E945" s="2" t="s">
        <v>2818</v>
      </c>
      <c r="F945" s="2" t="s">
        <v>11</v>
      </c>
      <c r="G945" s="2" t="s">
        <v>2818</v>
      </c>
      <c r="H945" s="2" t="s">
        <v>2817</v>
      </c>
      <c r="J945" s="2" t="s">
        <v>939</v>
      </c>
      <c r="K945" s="2" t="s">
        <v>939</v>
      </c>
      <c r="L945" s="2" t="s">
        <v>642</v>
      </c>
      <c r="M945" t="str">
        <f t="shared" si="14"/>
        <v>SOTAQUIRÁBOYACÁ</v>
      </c>
    </row>
    <row r="946" spans="1:13" ht="45">
      <c r="A946" s="2" t="s">
        <v>2679</v>
      </c>
      <c r="B946" s="2" t="s">
        <v>2819</v>
      </c>
      <c r="C946" s="2" t="s">
        <v>2820</v>
      </c>
      <c r="D946" s="2" t="s">
        <v>2682</v>
      </c>
      <c r="E946" s="2" t="s">
        <v>2821</v>
      </c>
      <c r="F946" s="2" t="s">
        <v>11</v>
      </c>
      <c r="G946" s="2" t="s">
        <v>2821</v>
      </c>
      <c r="H946" s="2" t="s">
        <v>2820</v>
      </c>
      <c r="J946" s="2" t="s">
        <v>1293</v>
      </c>
      <c r="K946" s="2" t="s">
        <v>1293</v>
      </c>
      <c r="L946" s="2" t="s">
        <v>1196</v>
      </c>
      <c r="M946" t="str">
        <f t="shared" si="14"/>
        <v>SOTARACAUCA</v>
      </c>
    </row>
    <row r="947" spans="1:13" ht="45">
      <c r="A947" s="2" t="s">
        <v>2679</v>
      </c>
      <c r="B947" s="2" t="s">
        <v>2822</v>
      </c>
      <c r="C947" s="2" t="s">
        <v>2823</v>
      </c>
      <c r="D947" s="2" t="s">
        <v>2682</v>
      </c>
      <c r="E947" s="2" t="s">
        <v>2824</v>
      </c>
      <c r="F947" s="2" t="s">
        <v>11</v>
      </c>
      <c r="G947" s="2" t="s">
        <v>2824</v>
      </c>
      <c r="H947" s="2" t="s">
        <v>2823</v>
      </c>
      <c r="J947" s="2" t="s">
        <v>2904</v>
      </c>
      <c r="K947" s="2" t="s">
        <v>2904</v>
      </c>
      <c r="L947" s="2" t="s">
        <v>2682</v>
      </c>
      <c r="M947" t="str">
        <f t="shared" si="14"/>
        <v>SUAITASANTANDER</v>
      </c>
    </row>
    <row r="948" spans="1:13" ht="45">
      <c r="A948" s="2" t="s">
        <v>2679</v>
      </c>
      <c r="B948" s="2" t="s">
        <v>2825</v>
      </c>
      <c r="C948" s="2" t="s">
        <v>2826</v>
      </c>
      <c r="D948" s="2" t="s">
        <v>2682</v>
      </c>
      <c r="E948" s="2" t="s">
        <v>2827</v>
      </c>
      <c r="F948" s="2" t="s">
        <v>11</v>
      </c>
      <c r="G948" s="2" t="s">
        <v>2827</v>
      </c>
      <c r="H948" s="2" t="s">
        <v>2826</v>
      </c>
      <c r="J948" s="2" t="s">
        <v>486</v>
      </c>
      <c r="K948" s="2" t="s">
        <v>486</v>
      </c>
      <c r="L948" s="2" t="s">
        <v>426</v>
      </c>
      <c r="M948" t="str">
        <f t="shared" si="14"/>
        <v>SUANATLÁNTICO</v>
      </c>
    </row>
    <row r="949" spans="1:13" ht="45">
      <c r="A949" s="2" t="s">
        <v>2679</v>
      </c>
      <c r="B949" s="2" t="s">
        <v>2828</v>
      </c>
      <c r="C949" s="2" t="s">
        <v>2829</v>
      </c>
      <c r="D949" s="2" t="s">
        <v>2682</v>
      </c>
      <c r="E949" s="2" t="s">
        <v>2830</v>
      </c>
      <c r="F949" s="2" t="s">
        <v>11</v>
      </c>
      <c r="G949" s="2" t="s">
        <v>2830</v>
      </c>
      <c r="H949" s="2" t="s">
        <v>2829</v>
      </c>
      <c r="J949" s="2" t="s">
        <v>1296</v>
      </c>
      <c r="K949" s="2" t="s">
        <v>1296</v>
      </c>
      <c r="L949" s="2" t="s">
        <v>1196</v>
      </c>
      <c r="M949" t="str">
        <f t="shared" si="14"/>
        <v>SUÁREZCAUCA</v>
      </c>
    </row>
    <row r="950" spans="1:13" ht="45">
      <c r="A950" s="2" t="s">
        <v>2679</v>
      </c>
      <c r="B950" s="2" t="s">
        <v>2831</v>
      </c>
      <c r="C950" s="2" t="s">
        <v>2832</v>
      </c>
      <c r="D950" s="2" t="s">
        <v>2682</v>
      </c>
      <c r="E950" s="2" t="s">
        <v>2833</v>
      </c>
      <c r="F950" s="2" t="s">
        <v>11</v>
      </c>
      <c r="G950" s="2" t="s">
        <v>2833</v>
      </c>
      <c r="H950" s="2" t="s">
        <v>2832</v>
      </c>
      <c r="J950" s="2" t="s">
        <v>1296</v>
      </c>
      <c r="K950" s="2" t="s">
        <v>1296</v>
      </c>
      <c r="L950" s="2" t="s">
        <v>3006</v>
      </c>
      <c r="M950" t="str">
        <f t="shared" si="14"/>
        <v>SUÁREZTOLIMA</v>
      </c>
    </row>
    <row r="951" spans="1:13" ht="45">
      <c r="A951" s="2" t="s">
        <v>2679</v>
      </c>
      <c r="B951" s="2" t="s">
        <v>2834</v>
      </c>
      <c r="C951" s="2" t="s">
        <v>2835</v>
      </c>
      <c r="D951" s="2" t="s">
        <v>2682</v>
      </c>
      <c r="E951" s="2" t="s">
        <v>2836</v>
      </c>
      <c r="F951" s="2" t="s">
        <v>11</v>
      </c>
      <c r="G951" s="2" t="s">
        <v>2836</v>
      </c>
      <c r="H951" s="2" t="s">
        <v>2835</v>
      </c>
      <c r="J951" s="2" t="s">
        <v>2021</v>
      </c>
      <c r="K951" s="2" t="s">
        <v>2021</v>
      </c>
      <c r="L951" s="2" t="s">
        <v>1936</v>
      </c>
      <c r="M951" t="str">
        <f t="shared" si="14"/>
        <v>SUAZAHUILA</v>
      </c>
    </row>
    <row r="952" spans="1:13" ht="45">
      <c r="A952" s="2" t="s">
        <v>2679</v>
      </c>
      <c r="B952" s="2" t="s">
        <v>2837</v>
      </c>
      <c r="C952" s="2" t="s">
        <v>2838</v>
      </c>
      <c r="D952" s="2" t="s">
        <v>2682</v>
      </c>
      <c r="E952" s="2" t="s">
        <v>2839</v>
      </c>
      <c r="F952" s="2" t="s">
        <v>11</v>
      </c>
      <c r="G952" s="2" t="s">
        <v>2839</v>
      </c>
      <c r="H952" s="2" t="s">
        <v>2838</v>
      </c>
      <c r="J952" s="2" t="s">
        <v>1832</v>
      </c>
      <c r="K952" s="2" t="s">
        <v>1832</v>
      </c>
      <c r="L952" s="2" t="s">
        <v>1575</v>
      </c>
      <c r="M952" t="str">
        <f t="shared" si="14"/>
        <v>SUBACHOQUECUNDINAMARCA</v>
      </c>
    </row>
    <row r="953" spans="1:13" ht="45">
      <c r="A953" s="2" t="s">
        <v>2679</v>
      </c>
      <c r="B953" s="2" t="s">
        <v>2840</v>
      </c>
      <c r="C953" s="2" t="s">
        <v>2841</v>
      </c>
      <c r="D953" s="2" t="s">
        <v>2682</v>
      </c>
      <c r="E953" s="2" t="s">
        <v>2842</v>
      </c>
      <c r="F953" s="2" t="s">
        <v>11</v>
      </c>
      <c r="G953" s="2" t="s">
        <v>2842</v>
      </c>
      <c r="H953" s="2" t="s">
        <v>2841</v>
      </c>
      <c r="J953" s="2" t="s">
        <v>1299</v>
      </c>
      <c r="K953" s="2" t="s">
        <v>1299</v>
      </c>
      <c r="L953" s="2" t="s">
        <v>1196</v>
      </c>
      <c r="M953" t="str">
        <f t="shared" si="14"/>
        <v>SUCRECAUCA</v>
      </c>
    </row>
    <row r="954" spans="1:13" ht="45">
      <c r="A954" s="2" t="s">
        <v>2679</v>
      </c>
      <c r="B954" s="2" t="s">
        <v>2843</v>
      </c>
      <c r="C954" s="2" t="s">
        <v>2844</v>
      </c>
      <c r="D954" s="2" t="s">
        <v>2682</v>
      </c>
      <c r="E954" s="2" t="s">
        <v>2845</v>
      </c>
      <c r="F954" s="2" t="s">
        <v>11</v>
      </c>
      <c r="G954" s="2" t="s">
        <v>2845</v>
      </c>
      <c r="H954" s="2" t="s">
        <v>2844</v>
      </c>
      <c r="J954" s="2" t="s">
        <v>1299</v>
      </c>
      <c r="K954" s="2" t="s">
        <v>1299</v>
      </c>
      <c r="L954" s="2" t="s">
        <v>2682</v>
      </c>
      <c r="M954" t="str">
        <f t="shared" si="14"/>
        <v>SUCRESANTANDER</v>
      </c>
    </row>
    <row r="955" spans="1:13" ht="45">
      <c r="A955" s="2" t="s">
        <v>2679</v>
      </c>
      <c r="B955" s="2" t="s">
        <v>2846</v>
      </c>
      <c r="C955" s="2" t="s">
        <v>2847</v>
      </c>
      <c r="D955" s="2" t="s">
        <v>2682</v>
      </c>
      <c r="E955" s="2" t="s">
        <v>2848</v>
      </c>
      <c r="F955" s="2" t="s">
        <v>11</v>
      </c>
      <c r="G955" s="2" t="s">
        <v>2848</v>
      </c>
      <c r="H955" s="2" t="s">
        <v>2847</v>
      </c>
      <c r="J955" s="2" t="s">
        <v>1299</v>
      </c>
      <c r="K955" s="2" t="s">
        <v>1299</v>
      </c>
      <c r="L955" s="2" t="s">
        <v>1299</v>
      </c>
      <c r="M955" t="str">
        <f t="shared" si="14"/>
        <v>SUCRESUCRE</v>
      </c>
    </row>
    <row r="956" spans="1:13" ht="45">
      <c r="A956" s="2" t="s">
        <v>2679</v>
      </c>
      <c r="B956" s="2" t="s">
        <v>2849</v>
      </c>
      <c r="C956" s="2" t="s">
        <v>2850</v>
      </c>
      <c r="D956" s="2" t="s">
        <v>2682</v>
      </c>
      <c r="E956" s="2" t="s">
        <v>2851</v>
      </c>
      <c r="F956" s="2" t="s">
        <v>11</v>
      </c>
      <c r="G956" s="2" t="s">
        <v>2851</v>
      </c>
      <c r="H956" s="2" t="s">
        <v>2850</v>
      </c>
      <c r="J956" s="2" t="s">
        <v>1835</v>
      </c>
      <c r="K956" s="2" t="s">
        <v>1835</v>
      </c>
      <c r="L956" s="2" t="s">
        <v>1575</v>
      </c>
      <c r="M956" t="str">
        <f t="shared" si="14"/>
        <v>SUESCACUNDINAMARCA</v>
      </c>
    </row>
    <row r="957" spans="1:13" ht="45">
      <c r="A957" s="2" t="s">
        <v>2679</v>
      </c>
      <c r="B957" s="2" t="s">
        <v>2852</v>
      </c>
      <c r="C957" s="2" t="s">
        <v>2853</v>
      </c>
      <c r="D957" s="2" t="s">
        <v>2682</v>
      </c>
      <c r="E957" s="2" t="s">
        <v>2854</v>
      </c>
      <c r="F957" s="2" t="s">
        <v>11</v>
      </c>
      <c r="G957" s="2" t="s">
        <v>2854</v>
      </c>
      <c r="H957" s="2" t="s">
        <v>2853</v>
      </c>
      <c r="J957" s="2" t="s">
        <v>1838</v>
      </c>
      <c r="K957" s="2" t="s">
        <v>1838</v>
      </c>
      <c r="L957" s="2" t="s">
        <v>1575</v>
      </c>
      <c r="M957" t="str">
        <f t="shared" si="14"/>
        <v>SUPATÁCUNDINAMARCA</v>
      </c>
    </row>
    <row r="958" spans="1:13" ht="45">
      <c r="A958" s="2" t="s">
        <v>2679</v>
      </c>
      <c r="B958" s="2" t="s">
        <v>2855</v>
      </c>
      <c r="C958" s="2" t="s">
        <v>2856</v>
      </c>
      <c r="D958" s="2" t="s">
        <v>2682</v>
      </c>
      <c r="E958" s="2" t="s">
        <v>2857</v>
      </c>
      <c r="F958" s="2" t="s">
        <v>11</v>
      </c>
      <c r="G958" s="2" t="s">
        <v>2857</v>
      </c>
      <c r="H958" s="2" t="s">
        <v>2856</v>
      </c>
      <c r="J958" s="2" t="s">
        <v>1078</v>
      </c>
      <c r="K958" s="2" t="s">
        <v>1078</v>
      </c>
      <c r="L958" s="2" t="s">
        <v>97</v>
      </c>
      <c r="M958" t="str">
        <f t="shared" si="14"/>
        <v>SUPÍACALDAS</v>
      </c>
    </row>
    <row r="959" spans="1:13" ht="45">
      <c r="A959" s="2" t="s">
        <v>2679</v>
      </c>
      <c r="B959" s="2" t="s">
        <v>2858</v>
      </c>
      <c r="C959" s="2" t="s">
        <v>2859</v>
      </c>
      <c r="D959" s="2" t="s">
        <v>2682</v>
      </c>
      <c r="E959" s="2" t="s">
        <v>2860</v>
      </c>
      <c r="F959" s="2" t="s">
        <v>11</v>
      </c>
      <c r="G959" s="2" t="s">
        <v>2860</v>
      </c>
      <c r="H959" s="2" t="s">
        <v>2859</v>
      </c>
      <c r="J959" s="2" t="s">
        <v>2909</v>
      </c>
      <c r="K959" s="2" t="s">
        <v>2909</v>
      </c>
      <c r="L959" s="2" t="s">
        <v>2682</v>
      </c>
      <c r="M959" t="str">
        <f t="shared" si="14"/>
        <v>SURATÁSANTANDER</v>
      </c>
    </row>
    <row r="960" spans="1:13" ht="45">
      <c r="A960" s="2" t="s">
        <v>2679</v>
      </c>
      <c r="B960" s="2" t="s">
        <v>2861</v>
      </c>
      <c r="C960" s="2" t="s">
        <v>2862</v>
      </c>
      <c r="D960" s="2" t="s">
        <v>2682</v>
      </c>
      <c r="E960" s="2" t="s">
        <v>2863</v>
      </c>
      <c r="F960" s="2" t="s">
        <v>11</v>
      </c>
      <c r="G960" s="2" t="s">
        <v>2863</v>
      </c>
      <c r="H960" s="2" t="s">
        <v>2862</v>
      </c>
      <c r="J960" s="2" t="s">
        <v>1841</v>
      </c>
      <c r="K960" s="2" t="s">
        <v>1841</v>
      </c>
      <c r="L960" s="2" t="s">
        <v>1575</v>
      </c>
      <c r="M960" t="str">
        <f t="shared" si="14"/>
        <v>SUSACUNDINAMARCA</v>
      </c>
    </row>
    <row r="961" spans="1:13" ht="45">
      <c r="A961" s="2" t="s">
        <v>2679</v>
      </c>
      <c r="B961" s="2" t="s">
        <v>2864</v>
      </c>
      <c r="C961" s="2" t="s">
        <v>2865</v>
      </c>
      <c r="D961" s="2" t="s">
        <v>2682</v>
      </c>
      <c r="E961" s="2" t="s">
        <v>2866</v>
      </c>
      <c r="F961" s="2" t="s">
        <v>11</v>
      </c>
      <c r="G961" s="2" t="s">
        <v>2866</v>
      </c>
      <c r="H961" s="2" t="s">
        <v>2865</v>
      </c>
      <c r="J961" s="2" t="s">
        <v>945</v>
      </c>
      <c r="K961" s="2" t="s">
        <v>945</v>
      </c>
      <c r="L961" s="2" t="s">
        <v>642</v>
      </c>
      <c r="M961" t="str">
        <f t="shared" si="14"/>
        <v>SUSACÓNBOYACÁ</v>
      </c>
    </row>
    <row r="962" spans="1:13" ht="45">
      <c r="A962" s="2" t="s">
        <v>2679</v>
      </c>
      <c r="B962" s="2" t="s">
        <v>2867</v>
      </c>
      <c r="C962" s="2" t="s">
        <v>2868</v>
      </c>
      <c r="D962" s="2" t="s">
        <v>2682</v>
      </c>
      <c r="E962" s="2" t="s">
        <v>271</v>
      </c>
      <c r="F962" s="2" t="s">
        <v>11</v>
      </c>
      <c r="G962" s="2" t="s">
        <v>271</v>
      </c>
      <c r="H962" s="2" t="s">
        <v>2868</v>
      </c>
      <c r="J962" s="2" t="s">
        <v>948</v>
      </c>
      <c r="K962" s="2" t="s">
        <v>948</v>
      </c>
      <c r="L962" s="2" t="s">
        <v>642</v>
      </c>
      <c r="M962" t="str">
        <f t="shared" si="14"/>
        <v>SUTAMARCHÁNBOYACÁ</v>
      </c>
    </row>
    <row r="963" spans="1:13" ht="45">
      <c r="A963" s="2" t="s">
        <v>2679</v>
      </c>
      <c r="B963" s="2" t="s">
        <v>2869</v>
      </c>
      <c r="C963" s="2" t="s">
        <v>2870</v>
      </c>
      <c r="D963" s="2" t="s">
        <v>2682</v>
      </c>
      <c r="E963" s="2" t="s">
        <v>2871</v>
      </c>
      <c r="F963" s="2" t="s">
        <v>11</v>
      </c>
      <c r="G963" s="2" t="s">
        <v>2871</v>
      </c>
      <c r="H963" s="2" t="s">
        <v>2870</v>
      </c>
      <c r="J963" s="2" t="s">
        <v>1844</v>
      </c>
      <c r="K963" s="2" t="s">
        <v>1844</v>
      </c>
      <c r="L963" s="2" t="s">
        <v>1575</v>
      </c>
      <c r="M963" t="str">
        <f t="shared" si="14"/>
        <v>SUTATAUSACUNDINAMARCA</v>
      </c>
    </row>
    <row r="964" spans="1:13" ht="45">
      <c r="A964" s="2" t="s">
        <v>2679</v>
      </c>
      <c r="B964" s="2" t="s">
        <v>2872</v>
      </c>
      <c r="C964" s="2" t="s">
        <v>2873</v>
      </c>
      <c r="D964" s="2" t="s">
        <v>2682</v>
      </c>
      <c r="E964" s="2" t="s">
        <v>418</v>
      </c>
      <c r="F964" s="2" t="s">
        <v>11</v>
      </c>
      <c r="G964" s="2" t="s">
        <v>418</v>
      </c>
      <c r="H964" s="2" t="s">
        <v>2873</v>
      </c>
      <c r="J964" s="2" t="s">
        <v>951</v>
      </c>
      <c r="K964" s="2" t="s">
        <v>951</v>
      </c>
      <c r="L964" s="2" t="s">
        <v>642</v>
      </c>
      <c r="M964" t="str">
        <f t="shared" si="14"/>
        <v>SUTATENZABOYACÁ</v>
      </c>
    </row>
    <row r="965" spans="1:13" ht="45">
      <c r="A965" s="2" t="s">
        <v>2679</v>
      </c>
      <c r="B965" s="2" t="s">
        <v>2874</v>
      </c>
      <c r="C965" s="2" t="s">
        <v>2875</v>
      </c>
      <c r="D965" s="2" t="s">
        <v>2682</v>
      </c>
      <c r="E965" s="2" t="s">
        <v>2876</v>
      </c>
      <c r="F965" s="2" t="s">
        <v>11</v>
      </c>
      <c r="G965" s="2" t="s">
        <v>2876</v>
      </c>
      <c r="H965" s="2" t="s">
        <v>2875</v>
      </c>
      <c r="J965" s="2" t="s">
        <v>1847</v>
      </c>
      <c r="K965" s="2" t="s">
        <v>1847</v>
      </c>
      <c r="L965" s="2" t="s">
        <v>1575</v>
      </c>
      <c r="M965" t="str">
        <f t="shared" ref="M965:M1028" si="15">CONCATENATE(K965,L965)</f>
        <v>TABIOCUNDINAMARCA</v>
      </c>
    </row>
    <row r="966" spans="1:13" ht="45">
      <c r="A966" s="2" t="s">
        <v>2679</v>
      </c>
      <c r="B966" s="2" t="s">
        <v>2877</v>
      </c>
      <c r="C966" s="2" t="s">
        <v>2878</v>
      </c>
      <c r="D966" s="2" t="s">
        <v>2682</v>
      </c>
      <c r="E966" s="2" t="s">
        <v>2879</v>
      </c>
      <c r="F966" s="2" t="s">
        <v>11</v>
      </c>
      <c r="G966" s="2" t="s">
        <v>2879</v>
      </c>
      <c r="H966" s="2" t="s">
        <v>2878</v>
      </c>
      <c r="J966" s="2" t="s">
        <v>1476</v>
      </c>
      <c r="K966" s="2" t="s">
        <v>1476</v>
      </c>
      <c r="L966" s="2" t="s">
        <v>1395</v>
      </c>
      <c r="M966" t="str">
        <f t="shared" si="15"/>
        <v>TADÓCHOCÓ</v>
      </c>
    </row>
    <row r="967" spans="1:13" ht="45">
      <c r="A967" s="2" t="s">
        <v>2679</v>
      </c>
      <c r="B967" s="2" t="s">
        <v>2880</v>
      </c>
      <c r="C967" s="2" t="s">
        <v>2881</v>
      </c>
      <c r="D967" s="2" t="s">
        <v>2682</v>
      </c>
      <c r="E967" s="2" t="s">
        <v>2882</v>
      </c>
      <c r="F967" s="2" t="s">
        <v>11</v>
      </c>
      <c r="G967" s="2" t="s">
        <v>2882</v>
      </c>
      <c r="H967" s="2" t="s">
        <v>2881</v>
      </c>
      <c r="J967" s="2" t="s">
        <v>622</v>
      </c>
      <c r="K967" s="2" t="s">
        <v>622</v>
      </c>
      <c r="L967" s="2" t="s">
        <v>501</v>
      </c>
      <c r="M967" t="str">
        <f t="shared" si="15"/>
        <v>TALAIGUA NUEVOBOLÍVAR</v>
      </c>
    </row>
    <row r="968" spans="1:13" ht="45">
      <c r="A968" s="2" t="s">
        <v>2679</v>
      </c>
      <c r="B968" s="2" t="s">
        <v>2883</v>
      </c>
      <c r="C968" s="2" t="s">
        <v>2884</v>
      </c>
      <c r="D968" s="2" t="s">
        <v>2682</v>
      </c>
      <c r="E968" s="2" t="s">
        <v>2885</v>
      </c>
      <c r="F968" s="2" t="s">
        <v>11</v>
      </c>
      <c r="G968" s="2" t="s">
        <v>2885</v>
      </c>
      <c r="H968" s="2" t="s">
        <v>2884</v>
      </c>
      <c r="J968" s="2" t="s">
        <v>1391</v>
      </c>
      <c r="K968" s="2" t="s">
        <v>1391</v>
      </c>
      <c r="L968" s="2" t="s">
        <v>1318</v>
      </c>
      <c r="M968" t="str">
        <f t="shared" si="15"/>
        <v>TAMALAMEQUECESAR</v>
      </c>
    </row>
    <row r="969" spans="1:13" ht="45">
      <c r="A969" s="2" t="s">
        <v>2679</v>
      </c>
      <c r="B969" s="2" t="s">
        <v>2886</v>
      </c>
      <c r="C969" s="2" t="s">
        <v>2887</v>
      </c>
      <c r="D969" s="2" t="s">
        <v>2682</v>
      </c>
      <c r="E969" s="2" t="s">
        <v>2594</v>
      </c>
      <c r="F969" s="2" t="s">
        <v>11</v>
      </c>
      <c r="G969" s="2" t="s">
        <v>2594</v>
      </c>
      <c r="H969" s="2" t="s">
        <v>2887</v>
      </c>
      <c r="J969" s="2" t="s">
        <v>1184</v>
      </c>
      <c r="K969" s="2" t="s">
        <v>1184</v>
      </c>
      <c r="L969" s="2" t="s">
        <v>1139</v>
      </c>
      <c r="M969" t="str">
        <f t="shared" si="15"/>
        <v>TÁMARACASANARE</v>
      </c>
    </row>
    <row r="970" spans="1:13" ht="45">
      <c r="A970" s="2" t="s">
        <v>2679</v>
      </c>
      <c r="B970" s="2" t="s">
        <v>2888</v>
      </c>
      <c r="C970" s="2" t="s">
        <v>2889</v>
      </c>
      <c r="D970" s="2" t="s">
        <v>2682</v>
      </c>
      <c r="E970" s="2" t="s">
        <v>2890</v>
      </c>
      <c r="F970" s="2" t="s">
        <v>11</v>
      </c>
      <c r="G970" s="2" t="s">
        <v>2890</v>
      </c>
      <c r="H970" s="2" t="s">
        <v>2889</v>
      </c>
      <c r="J970" s="2" t="s">
        <v>413</v>
      </c>
      <c r="K970" s="2" t="s">
        <v>413</v>
      </c>
      <c r="L970" s="2" t="s">
        <v>395</v>
      </c>
      <c r="M970" t="str">
        <f t="shared" si="15"/>
        <v>TAMEARAUCA</v>
      </c>
    </row>
    <row r="971" spans="1:13" ht="45">
      <c r="A971" s="2" t="s">
        <v>2679</v>
      </c>
      <c r="B971" s="2" t="s">
        <v>2891</v>
      </c>
      <c r="C971" s="2" t="s">
        <v>2892</v>
      </c>
      <c r="D971" s="2" t="s">
        <v>2682</v>
      </c>
      <c r="E971" s="2" t="s">
        <v>319</v>
      </c>
      <c r="F971" s="2" t="s">
        <v>11</v>
      </c>
      <c r="G971" s="2" t="s">
        <v>319</v>
      </c>
      <c r="H971" s="2" t="s">
        <v>2892</v>
      </c>
      <c r="J971" s="2" t="s">
        <v>340</v>
      </c>
      <c r="K971" s="2" t="s">
        <v>340</v>
      </c>
      <c r="L971" s="2" t="s">
        <v>18</v>
      </c>
      <c r="M971" t="str">
        <f t="shared" si="15"/>
        <v>TÁMESISANTIOQUIA</v>
      </c>
    </row>
    <row r="972" spans="1:13" ht="45">
      <c r="A972" s="2" t="s">
        <v>2679</v>
      </c>
      <c r="B972" s="2" t="s">
        <v>2893</v>
      </c>
      <c r="C972" s="2" t="s">
        <v>2894</v>
      </c>
      <c r="D972" s="2" t="s">
        <v>2682</v>
      </c>
      <c r="E972" s="2" t="s">
        <v>2895</v>
      </c>
      <c r="F972" s="2" t="s">
        <v>11</v>
      </c>
      <c r="G972" s="2" t="s">
        <v>2895</v>
      </c>
      <c r="H972" s="2" t="s">
        <v>2894</v>
      </c>
      <c r="J972" s="2" t="s">
        <v>2432</v>
      </c>
      <c r="K972" s="2" t="s">
        <v>2432</v>
      </c>
      <c r="L972" s="2" t="s">
        <v>235</v>
      </c>
      <c r="M972" t="str">
        <f t="shared" si="15"/>
        <v>TAMINANGONARIÑO</v>
      </c>
    </row>
    <row r="973" spans="1:13" ht="45">
      <c r="A973" s="2" t="s">
        <v>2679</v>
      </c>
      <c r="B973" s="2" t="s">
        <v>2896</v>
      </c>
      <c r="C973" s="2" t="s">
        <v>2897</v>
      </c>
      <c r="D973" s="2" t="s">
        <v>2682</v>
      </c>
      <c r="E973" s="2" t="s">
        <v>2898</v>
      </c>
      <c r="F973" s="2" t="s">
        <v>11</v>
      </c>
      <c r="G973" s="2" t="s">
        <v>2898</v>
      </c>
      <c r="H973" s="2" t="s">
        <v>2897</v>
      </c>
      <c r="J973" s="2" t="s">
        <v>2435</v>
      </c>
      <c r="K973" s="2" t="s">
        <v>2435</v>
      </c>
      <c r="L973" s="2" t="s">
        <v>235</v>
      </c>
      <c r="M973" t="str">
        <f t="shared" si="15"/>
        <v>TANGUANARIÑO</v>
      </c>
    </row>
    <row r="974" spans="1:13" ht="45">
      <c r="A974" s="2" t="s">
        <v>2679</v>
      </c>
      <c r="B974" s="2" t="s">
        <v>2899</v>
      </c>
      <c r="C974" s="2" t="s">
        <v>2900</v>
      </c>
      <c r="D974" s="2" t="s">
        <v>2682</v>
      </c>
      <c r="E974" s="2" t="s">
        <v>2901</v>
      </c>
      <c r="F974" s="2" t="s">
        <v>11</v>
      </c>
      <c r="G974" s="2" t="s">
        <v>2901</v>
      </c>
      <c r="H974" s="2" t="s">
        <v>2900</v>
      </c>
      <c r="J974" s="2" t="s">
        <v>3274</v>
      </c>
      <c r="K974" s="2" t="s">
        <v>3274</v>
      </c>
      <c r="L974" s="2" t="s">
        <v>3267</v>
      </c>
      <c r="M974" t="str">
        <f t="shared" si="15"/>
        <v>TARAIRAVAUPÉS</v>
      </c>
    </row>
    <row r="975" spans="1:13" ht="45">
      <c r="A975" s="2" t="s">
        <v>2679</v>
      </c>
      <c r="B975" s="2" t="s">
        <v>2902</v>
      </c>
      <c r="C975" s="2" t="s">
        <v>2903</v>
      </c>
      <c r="D975" s="2" t="s">
        <v>2682</v>
      </c>
      <c r="E975" s="2" t="s">
        <v>2904</v>
      </c>
      <c r="F975" s="2" t="s">
        <v>11</v>
      </c>
      <c r="G975" s="2" t="s">
        <v>2904</v>
      </c>
      <c r="H975" s="2" t="s">
        <v>2903</v>
      </c>
      <c r="J975" s="2" t="s">
        <v>343</v>
      </c>
      <c r="K975" s="2" t="s">
        <v>343</v>
      </c>
      <c r="L975" s="2" t="s">
        <v>18</v>
      </c>
      <c r="M975" t="str">
        <f t="shared" si="15"/>
        <v>TARAZÁANTIOQUIA</v>
      </c>
    </row>
    <row r="976" spans="1:13" ht="45">
      <c r="A976" s="2" t="s">
        <v>2679</v>
      </c>
      <c r="B976" s="2" t="s">
        <v>2905</v>
      </c>
      <c r="C976" s="2" t="s">
        <v>2906</v>
      </c>
      <c r="D976" s="2" t="s">
        <v>2682</v>
      </c>
      <c r="E976" s="2" t="s">
        <v>1299</v>
      </c>
      <c r="F976" s="2" t="s">
        <v>11</v>
      </c>
      <c r="G976" s="2" t="s">
        <v>1299</v>
      </c>
      <c r="H976" s="2" t="s">
        <v>2906</v>
      </c>
      <c r="J976" s="2" t="s">
        <v>2024</v>
      </c>
      <c r="K976" s="2" t="s">
        <v>2024</v>
      </c>
      <c r="L976" s="2" t="s">
        <v>1936</v>
      </c>
      <c r="M976" t="str">
        <f t="shared" si="15"/>
        <v>TARQUIHUILA</v>
      </c>
    </row>
    <row r="977" spans="1:13" ht="45">
      <c r="A977" s="2" t="s">
        <v>2679</v>
      </c>
      <c r="B977" s="2" t="s">
        <v>2907</v>
      </c>
      <c r="C977" s="2" t="s">
        <v>2908</v>
      </c>
      <c r="D977" s="2" t="s">
        <v>2682</v>
      </c>
      <c r="E977" s="2" t="s">
        <v>2909</v>
      </c>
      <c r="F977" s="2" t="s">
        <v>11</v>
      </c>
      <c r="G977" s="2" t="s">
        <v>2909</v>
      </c>
      <c r="H977" s="2" t="s">
        <v>2908</v>
      </c>
      <c r="J977" s="2" t="s">
        <v>346</v>
      </c>
      <c r="K977" s="2" t="s">
        <v>346</v>
      </c>
      <c r="L977" s="2" t="s">
        <v>18</v>
      </c>
      <c r="M977" t="str">
        <f t="shared" si="15"/>
        <v>TARSOANTIOQUIA</v>
      </c>
    </row>
    <row r="978" spans="1:13" ht="45">
      <c r="A978" s="2" t="s">
        <v>2679</v>
      </c>
      <c r="B978" s="2" t="s">
        <v>2910</v>
      </c>
      <c r="C978" s="2" t="s">
        <v>2911</v>
      </c>
      <c r="D978" s="2" t="s">
        <v>2682</v>
      </c>
      <c r="E978" s="2" t="s">
        <v>2912</v>
      </c>
      <c r="F978" s="2" t="s">
        <v>11</v>
      </c>
      <c r="G978" s="2" t="s">
        <v>2912</v>
      </c>
      <c r="H978" s="2" t="s">
        <v>2911</v>
      </c>
      <c r="J978" s="2" t="s">
        <v>954</v>
      </c>
      <c r="K978" s="2" t="s">
        <v>954</v>
      </c>
      <c r="L978" s="2" t="s">
        <v>642</v>
      </c>
      <c r="M978" t="str">
        <f t="shared" si="15"/>
        <v>TASCOBOYACÁ</v>
      </c>
    </row>
    <row r="979" spans="1:13" ht="45">
      <c r="A979" s="2" t="s">
        <v>2679</v>
      </c>
      <c r="B979" s="2" t="s">
        <v>2913</v>
      </c>
      <c r="C979" s="2" t="s">
        <v>2914</v>
      </c>
      <c r="D979" s="2" t="s">
        <v>2682</v>
      </c>
      <c r="E979" s="2" t="s">
        <v>2915</v>
      </c>
      <c r="F979" s="2" t="s">
        <v>11</v>
      </c>
      <c r="G979" s="2" t="s">
        <v>2915</v>
      </c>
      <c r="H979" s="2" t="s">
        <v>2914</v>
      </c>
      <c r="J979" s="2" t="s">
        <v>1187</v>
      </c>
      <c r="K979" s="2" t="s">
        <v>1187</v>
      </c>
      <c r="L979" s="2" t="s">
        <v>1139</v>
      </c>
      <c r="M979" t="str">
        <f t="shared" si="15"/>
        <v>TAURAMENACASANARE</v>
      </c>
    </row>
    <row r="980" spans="1:13" ht="45">
      <c r="A980" s="2" t="s">
        <v>2679</v>
      </c>
      <c r="B980" s="2" t="s">
        <v>2916</v>
      </c>
      <c r="C980" s="2" t="s">
        <v>2917</v>
      </c>
      <c r="D980" s="2" t="s">
        <v>2682</v>
      </c>
      <c r="E980" s="2" t="s">
        <v>2918</v>
      </c>
      <c r="F980" s="2" t="s">
        <v>11</v>
      </c>
      <c r="G980" s="2" t="s">
        <v>2918</v>
      </c>
      <c r="H980" s="2" t="s">
        <v>2917</v>
      </c>
      <c r="J980" s="2" t="s">
        <v>1850</v>
      </c>
      <c r="K980" s="2" t="s">
        <v>1850</v>
      </c>
      <c r="L980" s="2" t="s">
        <v>1575</v>
      </c>
      <c r="M980" t="str">
        <f t="shared" si="15"/>
        <v>TAUSACUNDINAMARCA</v>
      </c>
    </row>
    <row r="981" spans="1:13" ht="45">
      <c r="A981" s="2" t="s">
        <v>2679</v>
      </c>
      <c r="B981" s="2" t="s">
        <v>2919</v>
      </c>
      <c r="C981" s="2" t="s">
        <v>2920</v>
      </c>
      <c r="D981" s="2" t="s">
        <v>2682</v>
      </c>
      <c r="E981" s="2" t="s">
        <v>2921</v>
      </c>
      <c r="F981" s="2" t="s">
        <v>11</v>
      </c>
      <c r="G981" s="2" t="s">
        <v>2921</v>
      </c>
      <c r="H981" s="2" t="s">
        <v>2920</v>
      </c>
      <c r="J981" s="2" t="s">
        <v>2030</v>
      </c>
      <c r="K981" s="2" t="s">
        <v>2030</v>
      </c>
      <c r="L981" s="2" t="s">
        <v>1936</v>
      </c>
      <c r="M981" t="str">
        <f t="shared" si="15"/>
        <v>TELLOHUILA</v>
      </c>
    </row>
    <row r="982" spans="1:13" ht="45">
      <c r="A982" s="2" t="s">
        <v>2679</v>
      </c>
      <c r="B982" s="2" t="s">
        <v>2922</v>
      </c>
      <c r="C982" s="2" t="s">
        <v>2923</v>
      </c>
      <c r="D982" s="2" t="s">
        <v>2682</v>
      </c>
      <c r="E982" s="2" t="s">
        <v>635</v>
      </c>
      <c r="F982" s="2" t="s">
        <v>11</v>
      </c>
      <c r="G982" s="2" t="s">
        <v>635</v>
      </c>
      <c r="H982" s="2" t="s">
        <v>2923</v>
      </c>
      <c r="J982" s="2" t="s">
        <v>1853</v>
      </c>
      <c r="K982" s="2" t="s">
        <v>1853</v>
      </c>
      <c r="L982" s="2" t="s">
        <v>1575</v>
      </c>
      <c r="M982" t="str">
        <f t="shared" si="15"/>
        <v>TENACUNDINAMARCA</v>
      </c>
    </row>
    <row r="983" spans="1:13" ht="45">
      <c r="A983" s="2" t="s">
        <v>2679</v>
      </c>
      <c r="B983" s="2" t="s">
        <v>2924</v>
      </c>
      <c r="C983" s="2" t="s">
        <v>2925</v>
      </c>
      <c r="D983" s="2" t="s">
        <v>2682</v>
      </c>
      <c r="E983" s="2" t="s">
        <v>2926</v>
      </c>
      <c r="F983" s="2" t="s">
        <v>11</v>
      </c>
      <c r="G983" s="2" t="s">
        <v>2926</v>
      </c>
      <c r="H983" s="2" t="s">
        <v>2925</v>
      </c>
      <c r="J983" s="2" t="s">
        <v>2171</v>
      </c>
      <c r="K983" s="2" t="s">
        <v>2171</v>
      </c>
      <c r="L983" s="2" t="s">
        <v>2091</v>
      </c>
      <c r="M983" t="str">
        <f t="shared" si="15"/>
        <v>TENERIFEMAGDALENA</v>
      </c>
    </row>
    <row r="984" spans="1:13" ht="45">
      <c r="A984" s="2" t="s">
        <v>2927</v>
      </c>
      <c r="B984" s="2" t="s">
        <v>2931</v>
      </c>
      <c r="C984" s="2" t="s">
        <v>2932</v>
      </c>
      <c r="D984" s="2" t="s">
        <v>1299</v>
      </c>
      <c r="E984" s="2" t="s">
        <v>671</v>
      </c>
      <c r="F984" s="2" t="s">
        <v>11</v>
      </c>
      <c r="G984" s="2" t="s">
        <v>671</v>
      </c>
      <c r="H984" s="2" t="s">
        <v>2932</v>
      </c>
      <c r="J984" s="2" t="s">
        <v>1856</v>
      </c>
      <c r="K984" s="2" t="s">
        <v>1856</v>
      </c>
      <c r="L984" s="2" t="s">
        <v>1575</v>
      </c>
      <c r="M984" t="str">
        <f t="shared" si="15"/>
        <v>TENJOCUNDINAMARCA</v>
      </c>
    </row>
    <row r="985" spans="1:13" ht="45">
      <c r="A985" s="2" t="s">
        <v>2927</v>
      </c>
      <c r="B985" s="2" t="s">
        <v>2933</v>
      </c>
      <c r="C985" s="2" t="s">
        <v>2934</v>
      </c>
      <c r="D985" s="2" t="s">
        <v>1299</v>
      </c>
      <c r="E985" s="2" t="s">
        <v>2935</v>
      </c>
      <c r="F985" s="2" t="s">
        <v>11</v>
      </c>
      <c r="G985" s="2" t="s">
        <v>2935</v>
      </c>
      <c r="H985" s="2" t="s">
        <v>2934</v>
      </c>
      <c r="J985" s="2" t="s">
        <v>957</v>
      </c>
      <c r="K985" s="2" t="s">
        <v>957</v>
      </c>
      <c r="L985" s="2" t="s">
        <v>642</v>
      </c>
      <c r="M985" t="str">
        <f t="shared" si="15"/>
        <v>TENZABOYACÁ</v>
      </c>
    </row>
    <row r="986" spans="1:13" ht="45">
      <c r="A986" s="2" t="s">
        <v>2927</v>
      </c>
      <c r="B986" s="2" t="s">
        <v>2945</v>
      </c>
      <c r="C986" s="2" t="s">
        <v>2946</v>
      </c>
      <c r="D986" s="2" t="s">
        <v>1299</v>
      </c>
      <c r="E986" s="2" t="s">
        <v>2947</v>
      </c>
      <c r="F986" s="2" t="s">
        <v>11</v>
      </c>
      <c r="G986" s="2" t="s">
        <v>2947</v>
      </c>
      <c r="H986" s="2" t="s">
        <v>2946</v>
      </c>
      <c r="J986" s="2" t="s">
        <v>2553</v>
      </c>
      <c r="K986" s="2" t="s">
        <v>2553</v>
      </c>
      <c r="L986" s="2" t="s">
        <v>2448</v>
      </c>
      <c r="M986" t="str">
        <f t="shared" si="15"/>
        <v>TEORAMANORTE DE SANTANDER</v>
      </c>
    </row>
    <row r="987" spans="1:13" ht="45">
      <c r="A987" s="2" t="s">
        <v>2927</v>
      </c>
      <c r="B987" s="2" t="s">
        <v>2936</v>
      </c>
      <c r="C987" s="2" t="s">
        <v>2937</v>
      </c>
      <c r="D987" s="2" t="s">
        <v>1299</v>
      </c>
      <c r="E987" s="2" t="s">
        <v>2938</v>
      </c>
      <c r="F987" s="2" t="s">
        <v>11</v>
      </c>
      <c r="G987" s="2" t="s">
        <v>2938</v>
      </c>
      <c r="H987" s="2" t="s">
        <v>2937</v>
      </c>
      <c r="J987" s="2" t="s">
        <v>2033</v>
      </c>
      <c r="K987" s="2" t="s">
        <v>2033</v>
      </c>
      <c r="L987" s="2" t="s">
        <v>1936</v>
      </c>
      <c r="M987" t="str">
        <f t="shared" si="15"/>
        <v>TERUELHUILA</v>
      </c>
    </row>
    <row r="988" spans="1:13" ht="45">
      <c r="A988" s="2" t="s">
        <v>2927</v>
      </c>
      <c r="B988" s="2" t="s">
        <v>2939</v>
      </c>
      <c r="C988" s="2" t="s">
        <v>2940</v>
      </c>
      <c r="D988" s="2" t="s">
        <v>1299</v>
      </c>
      <c r="E988" s="2" t="s">
        <v>2941</v>
      </c>
      <c r="F988" s="2" t="s">
        <v>11</v>
      </c>
      <c r="G988" s="2" t="s">
        <v>2941</v>
      </c>
      <c r="H988" s="2" t="s">
        <v>2940</v>
      </c>
      <c r="J988" s="2" t="s">
        <v>2027</v>
      </c>
      <c r="K988" s="2" t="s">
        <v>2027</v>
      </c>
      <c r="L988" s="2" t="s">
        <v>1936</v>
      </c>
      <c r="M988" t="str">
        <f t="shared" si="15"/>
        <v>TESALIAHUILA</v>
      </c>
    </row>
    <row r="989" spans="1:13" ht="45">
      <c r="A989" s="2" t="s">
        <v>2927</v>
      </c>
      <c r="B989" s="2" t="s">
        <v>2942</v>
      </c>
      <c r="C989" s="2" t="s">
        <v>2943</v>
      </c>
      <c r="D989" s="2" t="s">
        <v>1299</v>
      </c>
      <c r="E989" s="2" t="s">
        <v>2944</v>
      </c>
      <c r="F989" s="2" t="s">
        <v>11</v>
      </c>
      <c r="G989" s="2" t="s">
        <v>2944</v>
      </c>
      <c r="H989" s="2" t="s">
        <v>2943</v>
      </c>
      <c r="J989" s="2" t="s">
        <v>1859</v>
      </c>
      <c r="K989" s="2" t="s">
        <v>1859</v>
      </c>
      <c r="L989" s="2" t="s">
        <v>1575</v>
      </c>
      <c r="M989" t="str">
        <f t="shared" si="15"/>
        <v>TIBACUYCUNDINAMARCA</v>
      </c>
    </row>
    <row r="990" spans="1:13" ht="45">
      <c r="A990" s="2" t="s">
        <v>2927</v>
      </c>
      <c r="B990" s="2" t="s">
        <v>2948</v>
      </c>
      <c r="C990" s="2" t="s">
        <v>2949</v>
      </c>
      <c r="D990" s="2" t="s">
        <v>1299</v>
      </c>
      <c r="E990" s="2" t="s">
        <v>2950</v>
      </c>
      <c r="F990" s="2" t="s">
        <v>11</v>
      </c>
      <c r="G990" s="2" t="s">
        <v>2950</v>
      </c>
      <c r="H990" s="2" t="s">
        <v>2949</v>
      </c>
      <c r="J990" s="2" t="s">
        <v>960</v>
      </c>
      <c r="K990" s="2" t="s">
        <v>960</v>
      </c>
      <c r="L990" s="2" t="s">
        <v>642</v>
      </c>
      <c r="M990" t="str">
        <f t="shared" si="15"/>
        <v>TIBANÁBOYACÁ</v>
      </c>
    </row>
    <row r="991" spans="1:13" ht="45">
      <c r="A991" s="2" t="s">
        <v>2927</v>
      </c>
      <c r="B991" s="2" t="s">
        <v>2951</v>
      </c>
      <c r="C991" s="2" t="s">
        <v>2952</v>
      </c>
      <c r="D991" s="2" t="s">
        <v>1299</v>
      </c>
      <c r="E991" s="2" t="s">
        <v>2953</v>
      </c>
      <c r="F991" s="2" t="s">
        <v>11</v>
      </c>
      <c r="G991" s="2" t="s">
        <v>2953</v>
      </c>
      <c r="H991" s="2" t="s">
        <v>2952</v>
      </c>
      <c r="J991" s="2" t="s">
        <v>963</v>
      </c>
      <c r="K991" s="2" t="s">
        <v>963</v>
      </c>
      <c r="L991" s="2" t="s">
        <v>642</v>
      </c>
      <c r="M991" t="str">
        <f t="shared" si="15"/>
        <v>TIBASOSABOYACÁ</v>
      </c>
    </row>
    <row r="992" spans="1:13" ht="45">
      <c r="A992" s="2" t="s">
        <v>2927</v>
      </c>
      <c r="B992" s="2" t="s">
        <v>2954</v>
      </c>
      <c r="C992" s="2" t="s">
        <v>2955</v>
      </c>
      <c r="D992" s="2" t="s">
        <v>1299</v>
      </c>
      <c r="E992" s="2" t="s">
        <v>2956</v>
      </c>
      <c r="F992" s="2" t="s">
        <v>11</v>
      </c>
      <c r="G992" s="2" t="s">
        <v>2956</v>
      </c>
      <c r="H992" s="2" t="s">
        <v>2955</v>
      </c>
      <c r="J992" s="2" t="s">
        <v>1862</v>
      </c>
      <c r="K992" s="2" t="s">
        <v>1862</v>
      </c>
      <c r="L992" s="2" t="s">
        <v>1575</v>
      </c>
      <c r="M992" t="str">
        <f t="shared" si="15"/>
        <v>TIBIRITACUNDINAMARCA</v>
      </c>
    </row>
    <row r="993" spans="1:13" ht="45">
      <c r="A993" s="2" t="s">
        <v>2927</v>
      </c>
      <c r="B993" s="2" t="s">
        <v>2957</v>
      </c>
      <c r="C993" s="2" t="s">
        <v>2958</v>
      </c>
      <c r="D993" s="2" t="s">
        <v>1299</v>
      </c>
      <c r="E993" s="2" t="s">
        <v>214</v>
      </c>
      <c r="F993" s="2" t="s">
        <v>11</v>
      </c>
      <c r="G993" s="2" t="s">
        <v>214</v>
      </c>
      <c r="H993" s="2" t="s">
        <v>2958</v>
      </c>
      <c r="J993" s="2" t="s">
        <v>2556</v>
      </c>
      <c r="K993" s="2" t="s">
        <v>2556</v>
      </c>
      <c r="L993" s="2" t="s">
        <v>2448</v>
      </c>
      <c r="M993" t="str">
        <f t="shared" si="15"/>
        <v>TIBÚNORTE DE SANTANDER</v>
      </c>
    </row>
    <row r="994" spans="1:13" ht="45">
      <c r="A994" s="2" t="s">
        <v>2927</v>
      </c>
      <c r="B994" s="2" t="s">
        <v>2959</v>
      </c>
      <c r="C994" s="2" t="s">
        <v>2960</v>
      </c>
      <c r="D994" s="2" t="s">
        <v>1299</v>
      </c>
      <c r="E994" s="2" t="s">
        <v>2961</v>
      </c>
      <c r="F994" s="2" t="s">
        <v>11</v>
      </c>
      <c r="G994" s="2" t="s">
        <v>2961</v>
      </c>
      <c r="H994" s="2" t="s">
        <v>2960</v>
      </c>
      <c r="J994" s="2" t="s">
        <v>1565</v>
      </c>
      <c r="K994" s="2" t="s">
        <v>1565</v>
      </c>
      <c r="L994" s="2" t="s">
        <v>532</v>
      </c>
      <c r="M994" t="str">
        <f t="shared" si="15"/>
        <v>TIERRALTACÓRDOBA</v>
      </c>
    </row>
    <row r="995" spans="1:13" ht="45">
      <c r="A995" s="2" t="s">
        <v>2927</v>
      </c>
      <c r="B995" s="2" t="s">
        <v>2962</v>
      </c>
      <c r="C995" s="2" t="s">
        <v>2963</v>
      </c>
      <c r="D995" s="2" t="s">
        <v>1299</v>
      </c>
      <c r="E995" s="2" t="s">
        <v>2964</v>
      </c>
      <c r="F995" s="2" t="s">
        <v>11</v>
      </c>
      <c r="G995" s="2" t="s">
        <v>2964</v>
      </c>
      <c r="H995" s="2" t="s">
        <v>2963</v>
      </c>
      <c r="J995" s="2" t="s">
        <v>2036</v>
      </c>
      <c r="K995" s="2" t="s">
        <v>2036</v>
      </c>
      <c r="L995" s="2" t="s">
        <v>1936</v>
      </c>
      <c r="M995" t="str">
        <f t="shared" si="15"/>
        <v>TIMANÁHUILA</v>
      </c>
    </row>
    <row r="996" spans="1:13" ht="45">
      <c r="A996" s="2" t="s">
        <v>2927</v>
      </c>
      <c r="B996" s="2" t="s">
        <v>2965</v>
      </c>
      <c r="C996" s="2" t="s">
        <v>2966</v>
      </c>
      <c r="D996" s="2" t="s">
        <v>1299</v>
      </c>
      <c r="E996" s="2" t="s">
        <v>2967</v>
      </c>
      <c r="F996" s="2" t="s">
        <v>11</v>
      </c>
      <c r="G996" s="2" t="s">
        <v>2967</v>
      </c>
      <c r="H996" s="2" t="s">
        <v>2966</v>
      </c>
      <c r="J996" s="2" t="s">
        <v>1302</v>
      </c>
      <c r="K996" s="2" t="s">
        <v>1302</v>
      </c>
      <c r="L996" s="2" t="s">
        <v>1196</v>
      </c>
      <c r="M996" t="str">
        <f t="shared" si="15"/>
        <v>TIMBÍOCAUCA</v>
      </c>
    </row>
    <row r="997" spans="1:13" ht="45">
      <c r="A997" s="2" t="s">
        <v>2927</v>
      </c>
      <c r="B997" s="2" t="s">
        <v>2968</v>
      </c>
      <c r="C997" s="2" t="s">
        <v>2969</v>
      </c>
      <c r="D997" s="2" t="s">
        <v>1299</v>
      </c>
      <c r="E997" s="2" t="s">
        <v>2970</v>
      </c>
      <c r="F997" s="2" t="s">
        <v>11</v>
      </c>
      <c r="G997" s="2" t="s">
        <v>2970</v>
      </c>
      <c r="H997" s="2" t="s">
        <v>2969</v>
      </c>
      <c r="J997" s="2" t="s">
        <v>1305</v>
      </c>
      <c r="K997" s="2" t="s">
        <v>1305</v>
      </c>
      <c r="L997" s="2" t="s">
        <v>1196</v>
      </c>
      <c r="M997" t="str">
        <f t="shared" si="15"/>
        <v>TIMBIQUÍCAUCA</v>
      </c>
    </row>
    <row r="998" spans="1:13" ht="45">
      <c r="A998" s="2" t="s">
        <v>2927</v>
      </c>
      <c r="B998" s="2" t="s">
        <v>2971</v>
      </c>
      <c r="C998" s="2" t="s">
        <v>2972</v>
      </c>
      <c r="D998" s="2" t="s">
        <v>1299</v>
      </c>
      <c r="E998" s="2" t="s">
        <v>2973</v>
      </c>
      <c r="F998" s="2" t="s">
        <v>11</v>
      </c>
      <c r="G998" s="2" t="s">
        <v>2973</v>
      </c>
      <c r="H998" s="2" t="s">
        <v>2972</v>
      </c>
      <c r="J998" s="2" t="s">
        <v>966</v>
      </c>
      <c r="K998" s="2" t="s">
        <v>966</v>
      </c>
      <c r="L998" s="2" t="s">
        <v>642</v>
      </c>
      <c r="M998" t="str">
        <f t="shared" si="15"/>
        <v>TINJACÁBOYACÁ</v>
      </c>
    </row>
    <row r="999" spans="1:13" ht="45">
      <c r="A999" s="2" t="s">
        <v>2927</v>
      </c>
      <c r="B999" s="2" t="s">
        <v>2974</v>
      </c>
      <c r="C999" s="2" t="s">
        <v>2975</v>
      </c>
      <c r="D999" s="2" t="s">
        <v>1299</v>
      </c>
      <c r="E999" s="2" t="s">
        <v>2976</v>
      </c>
      <c r="F999" s="2" t="s">
        <v>11</v>
      </c>
      <c r="G999" s="2" t="s">
        <v>2976</v>
      </c>
      <c r="H999" s="2" t="s">
        <v>2975</v>
      </c>
      <c r="J999" s="2" t="s">
        <v>969</v>
      </c>
      <c r="K999" s="2" t="s">
        <v>969</v>
      </c>
      <c r="L999" s="2" t="s">
        <v>642</v>
      </c>
      <c r="M999" t="str">
        <f t="shared" si="15"/>
        <v>TIPACOQUEBOYACÁ</v>
      </c>
    </row>
    <row r="1000" spans="1:13" ht="45">
      <c r="A1000" s="2" t="s">
        <v>2927</v>
      </c>
      <c r="B1000" s="2" t="s">
        <v>2977</v>
      </c>
      <c r="C1000" s="2" t="s">
        <v>2978</v>
      </c>
      <c r="D1000" s="2" t="s">
        <v>1299</v>
      </c>
      <c r="E1000" s="2" t="s">
        <v>2979</v>
      </c>
      <c r="F1000" s="2" t="s">
        <v>11</v>
      </c>
      <c r="G1000" s="2" t="s">
        <v>2979</v>
      </c>
      <c r="H1000" s="2" t="s">
        <v>2978</v>
      </c>
      <c r="J1000" s="2" t="s">
        <v>625</v>
      </c>
      <c r="K1000" s="2" t="s">
        <v>625</v>
      </c>
      <c r="L1000" s="2" t="s">
        <v>501</v>
      </c>
      <c r="M1000" t="str">
        <f t="shared" si="15"/>
        <v>TIQUISIOBOLÍVAR</v>
      </c>
    </row>
    <row r="1001" spans="1:13" ht="45">
      <c r="A1001" s="2" t="s">
        <v>2927</v>
      </c>
      <c r="B1001" s="2" t="s">
        <v>2980</v>
      </c>
      <c r="C1001" s="2" t="s">
        <v>2981</v>
      </c>
      <c r="D1001" s="2" t="s">
        <v>1299</v>
      </c>
      <c r="E1001" s="2" t="s">
        <v>2982</v>
      </c>
      <c r="F1001" s="2" t="s">
        <v>11</v>
      </c>
      <c r="G1001" s="2" t="s">
        <v>2982</v>
      </c>
      <c r="H1001" s="2" t="s">
        <v>2981</v>
      </c>
      <c r="J1001" s="2" t="s">
        <v>349</v>
      </c>
      <c r="K1001" s="2" t="s">
        <v>349</v>
      </c>
      <c r="L1001" s="2" t="s">
        <v>18</v>
      </c>
      <c r="M1001" t="str">
        <f t="shared" si="15"/>
        <v>TITIRIBÍANTIOQUIA</v>
      </c>
    </row>
    <row r="1002" spans="1:13" ht="45">
      <c r="A1002" s="2" t="s">
        <v>2927</v>
      </c>
      <c r="B1002" s="2" t="s">
        <v>2992</v>
      </c>
      <c r="C1002" s="2" t="s">
        <v>2993</v>
      </c>
      <c r="D1002" s="2" t="s">
        <v>1299</v>
      </c>
      <c r="E1002" s="2" t="s">
        <v>2994</v>
      </c>
      <c r="F1002" s="2" t="s">
        <v>11</v>
      </c>
      <c r="G1002" s="2" t="s">
        <v>2994</v>
      </c>
      <c r="H1002" s="2" t="s">
        <v>2993</v>
      </c>
      <c r="J1002" s="2" t="s">
        <v>972</v>
      </c>
      <c r="K1002" s="2" t="s">
        <v>972</v>
      </c>
      <c r="L1002" s="2" t="s">
        <v>642</v>
      </c>
      <c r="M1002" t="str">
        <f t="shared" si="15"/>
        <v>TOCABOYACÁ</v>
      </c>
    </row>
    <row r="1003" spans="1:13" ht="45">
      <c r="A1003" s="2" t="s">
        <v>2927</v>
      </c>
      <c r="B1003" s="2" t="s">
        <v>2983</v>
      </c>
      <c r="C1003" s="2" t="s">
        <v>2984</v>
      </c>
      <c r="D1003" s="2" t="s">
        <v>1299</v>
      </c>
      <c r="E1003" s="2" t="s">
        <v>2985</v>
      </c>
      <c r="F1003" s="2" t="s">
        <v>11</v>
      </c>
      <c r="G1003" s="2" t="s">
        <v>2985</v>
      </c>
      <c r="H1003" s="2" t="s">
        <v>2984</v>
      </c>
      <c r="J1003" s="2" t="s">
        <v>1865</v>
      </c>
      <c r="K1003" s="2" t="s">
        <v>1865</v>
      </c>
      <c r="L1003" s="2" t="s">
        <v>1575</v>
      </c>
      <c r="M1003" t="str">
        <f t="shared" si="15"/>
        <v>TOCAIMACUNDINAMARCA</v>
      </c>
    </row>
    <row r="1004" spans="1:13" ht="45">
      <c r="A1004" s="2" t="s">
        <v>2927</v>
      </c>
      <c r="B1004" s="2" t="s">
        <v>2986</v>
      </c>
      <c r="C1004" s="2" t="s">
        <v>2987</v>
      </c>
      <c r="D1004" s="2" t="s">
        <v>1299</v>
      </c>
      <c r="E1004" s="2" t="s">
        <v>2988</v>
      </c>
      <c r="F1004" s="2" t="s">
        <v>11</v>
      </c>
      <c r="G1004" s="2" t="s">
        <v>2988</v>
      </c>
      <c r="H1004" s="2" t="s">
        <v>2987</v>
      </c>
      <c r="J1004" s="2" t="s">
        <v>1868</v>
      </c>
      <c r="K1004" s="2" t="s">
        <v>1868</v>
      </c>
      <c r="L1004" s="2" t="s">
        <v>1575</v>
      </c>
      <c r="M1004" t="str">
        <f t="shared" si="15"/>
        <v>TOCANCIPÁCUNDINAMARCA</v>
      </c>
    </row>
    <row r="1005" spans="1:13" ht="45">
      <c r="A1005" s="2" t="s">
        <v>2927</v>
      </c>
      <c r="B1005" s="2" t="s">
        <v>2989</v>
      </c>
      <c r="C1005" s="2" t="s">
        <v>2990</v>
      </c>
      <c r="D1005" s="2" t="s">
        <v>1299</v>
      </c>
      <c r="E1005" s="2" t="s">
        <v>2991</v>
      </c>
      <c r="F1005" s="2" t="s">
        <v>11</v>
      </c>
      <c r="G1005" s="2" t="s">
        <v>2991</v>
      </c>
      <c r="H1005" s="2" t="s">
        <v>2990</v>
      </c>
      <c r="J1005" s="2" t="s">
        <v>975</v>
      </c>
      <c r="K1005" s="2" t="s">
        <v>975</v>
      </c>
      <c r="L1005" s="2" t="s">
        <v>642</v>
      </c>
      <c r="M1005" t="str">
        <f t="shared" si="15"/>
        <v>TOGÜÍBOYACÁ</v>
      </c>
    </row>
    <row r="1006" spans="1:13" ht="45">
      <c r="A1006" s="2" t="s">
        <v>2927</v>
      </c>
      <c r="B1006" s="2" t="s">
        <v>2997</v>
      </c>
      <c r="C1006" s="2" t="s">
        <v>2998</v>
      </c>
      <c r="D1006" s="2" t="s">
        <v>1299</v>
      </c>
      <c r="E1006" s="2" t="s">
        <v>2999</v>
      </c>
      <c r="F1006" s="2" t="s">
        <v>11</v>
      </c>
      <c r="G1006" s="2" t="s">
        <v>2999</v>
      </c>
      <c r="H1006" s="2" t="s">
        <v>2998</v>
      </c>
      <c r="J1006" s="2" t="s">
        <v>352</v>
      </c>
      <c r="K1006" s="2" t="s">
        <v>352</v>
      </c>
      <c r="L1006" s="2" t="s">
        <v>18</v>
      </c>
      <c r="M1006" t="str">
        <f t="shared" si="15"/>
        <v>TOLEDOANTIOQUIA</v>
      </c>
    </row>
    <row r="1007" spans="1:13" ht="45">
      <c r="A1007" s="2" t="s">
        <v>2927</v>
      </c>
      <c r="B1007" s="2" t="s">
        <v>2928</v>
      </c>
      <c r="C1007" s="2" t="s">
        <v>2929</v>
      </c>
      <c r="D1007" s="2" t="s">
        <v>1299</v>
      </c>
      <c r="E1007" s="2" t="s">
        <v>2930</v>
      </c>
      <c r="F1007" s="2" t="s">
        <v>11</v>
      </c>
      <c r="G1007" s="2" t="s">
        <v>2930</v>
      </c>
      <c r="H1007" s="2" t="s">
        <v>2929</v>
      </c>
      <c r="J1007" s="2" t="s">
        <v>352</v>
      </c>
      <c r="K1007" s="2" t="s">
        <v>352</v>
      </c>
      <c r="L1007" s="2" t="s">
        <v>2448</v>
      </c>
      <c r="M1007" t="str">
        <f t="shared" si="15"/>
        <v>TOLEDONORTE DE SANTANDER</v>
      </c>
    </row>
    <row r="1008" spans="1:13" ht="45">
      <c r="A1008" s="2" t="s">
        <v>2927</v>
      </c>
      <c r="B1008" s="2" t="s">
        <v>2995</v>
      </c>
      <c r="C1008" s="2" t="s">
        <v>2996</v>
      </c>
      <c r="D1008" s="2" t="s">
        <v>1299</v>
      </c>
      <c r="E1008" s="2" t="s">
        <v>1299</v>
      </c>
      <c r="F1008" s="2" t="s">
        <v>11</v>
      </c>
      <c r="G1008" s="2" t="s">
        <v>1299</v>
      </c>
      <c r="H1008" s="2" t="s">
        <v>2996</v>
      </c>
      <c r="J1008" s="2" t="s">
        <v>3002</v>
      </c>
      <c r="K1008" s="2" t="s">
        <v>3002</v>
      </c>
      <c r="L1008" s="2" t="s">
        <v>1299</v>
      </c>
      <c r="M1008" t="str">
        <f t="shared" si="15"/>
        <v>TOLÚ VIEJOSUCRE</v>
      </c>
    </row>
    <row r="1009" spans="1:13" ht="45">
      <c r="A1009" s="2" t="s">
        <v>2927</v>
      </c>
      <c r="B1009" s="2" t="s">
        <v>3000</v>
      </c>
      <c r="C1009" s="2" t="s">
        <v>3001</v>
      </c>
      <c r="D1009" s="2" t="s">
        <v>1299</v>
      </c>
      <c r="E1009" s="2" t="s">
        <v>3002</v>
      </c>
      <c r="F1009" s="2" t="s">
        <v>11</v>
      </c>
      <c r="G1009" s="2" t="s">
        <v>3002</v>
      </c>
      <c r="H1009" s="2" t="s">
        <v>3001</v>
      </c>
      <c r="J1009" s="2" t="s">
        <v>2912</v>
      </c>
      <c r="K1009" s="2" t="s">
        <v>2912</v>
      </c>
      <c r="L1009" s="2" t="s">
        <v>2682</v>
      </c>
      <c r="M1009" t="str">
        <f t="shared" si="15"/>
        <v>TONASANTANDER</v>
      </c>
    </row>
    <row r="1010" spans="1:13" ht="45">
      <c r="A1010" s="2" t="s">
        <v>3003</v>
      </c>
      <c r="B1010" s="2" t="s">
        <v>3008</v>
      </c>
      <c r="C1010" s="2" t="s">
        <v>3009</v>
      </c>
      <c r="D1010" s="2" t="s">
        <v>3006</v>
      </c>
      <c r="E1010" s="2" t="s">
        <v>3010</v>
      </c>
      <c r="F1010" s="2" t="s">
        <v>11</v>
      </c>
      <c r="G1010" s="2" t="s">
        <v>3010</v>
      </c>
      <c r="H1010" s="2" t="s">
        <v>3009</v>
      </c>
      <c r="J1010" s="2" t="s">
        <v>978</v>
      </c>
      <c r="K1010" s="2" t="s">
        <v>978</v>
      </c>
      <c r="L1010" s="2" t="s">
        <v>642</v>
      </c>
      <c r="M1010" t="str">
        <f t="shared" si="15"/>
        <v>TÓPAGABOYACÁ</v>
      </c>
    </row>
    <row r="1011" spans="1:13" ht="45">
      <c r="A1011" s="2" t="s">
        <v>3003</v>
      </c>
      <c r="B1011" s="2" t="s">
        <v>3011</v>
      </c>
      <c r="C1011" s="2" t="s">
        <v>3012</v>
      </c>
      <c r="D1011" s="2" t="s">
        <v>3006</v>
      </c>
      <c r="E1011" s="2" t="s">
        <v>3013</v>
      </c>
      <c r="F1011" s="2" t="s">
        <v>11</v>
      </c>
      <c r="G1011" s="2" t="s">
        <v>3013</v>
      </c>
      <c r="H1011" s="2" t="s">
        <v>3012</v>
      </c>
      <c r="J1011" s="2" t="s">
        <v>1871</v>
      </c>
      <c r="K1011" s="2" t="s">
        <v>1871</v>
      </c>
      <c r="L1011" s="2" t="s">
        <v>1575</v>
      </c>
      <c r="M1011" t="str">
        <f t="shared" si="15"/>
        <v>TOPAIPÍCUNDINAMARCA</v>
      </c>
    </row>
    <row r="1012" spans="1:13" ht="45">
      <c r="A1012" s="2" t="s">
        <v>3003</v>
      </c>
      <c r="B1012" s="2" t="s">
        <v>3014</v>
      </c>
      <c r="C1012" s="2" t="s">
        <v>3015</v>
      </c>
      <c r="D1012" s="2" t="s">
        <v>3006</v>
      </c>
      <c r="E1012" s="2" t="s">
        <v>3016</v>
      </c>
      <c r="F1012" s="2" t="s">
        <v>11</v>
      </c>
      <c r="G1012" s="2" t="s">
        <v>3016</v>
      </c>
      <c r="H1012" s="2" t="s">
        <v>3015</v>
      </c>
      <c r="J1012" s="2" t="s">
        <v>1308</v>
      </c>
      <c r="K1012" s="2" t="s">
        <v>1308</v>
      </c>
      <c r="L1012" s="2" t="s">
        <v>1196</v>
      </c>
      <c r="M1012" t="str">
        <f t="shared" si="15"/>
        <v>TORIBÍOCAUCA</v>
      </c>
    </row>
    <row r="1013" spans="1:13" ht="45">
      <c r="A1013" s="2" t="s">
        <v>3003</v>
      </c>
      <c r="B1013" s="2" t="s">
        <v>3017</v>
      </c>
      <c r="C1013" s="2" t="s">
        <v>3018</v>
      </c>
      <c r="D1013" s="2" t="s">
        <v>3006</v>
      </c>
      <c r="E1013" s="2" t="s">
        <v>3019</v>
      </c>
      <c r="F1013" s="2" t="s">
        <v>11</v>
      </c>
      <c r="G1013" s="2" t="s">
        <v>3019</v>
      </c>
      <c r="H1013" s="2" t="s">
        <v>3018</v>
      </c>
      <c r="J1013" s="2" t="s">
        <v>3239</v>
      </c>
      <c r="K1013" s="2" t="s">
        <v>3239</v>
      </c>
      <c r="L1013" s="2" t="s">
        <v>3146</v>
      </c>
      <c r="M1013" t="str">
        <f t="shared" si="15"/>
        <v>TOROVALLE DEL CAUCA</v>
      </c>
    </row>
    <row r="1014" spans="1:13" ht="45">
      <c r="A1014" s="2" t="s">
        <v>3003</v>
      </c>
      <c r="B1014" s="2" t="s">
        <v>3020</v>
      </c>
      <c r="C1014" s="2" t="s">
        <v>3021</v>
      </c>
      <c r="D1014" s="2" t="s">
        <v>3006</v>
      </c>
      <c r="E1014" s="2" t="s">
        <v>3022</v>
      </c>
      <c r="F1014" s="2" t="s">
        <v>11</v>
      </c>
      <c r="G1014" s="2" t="s">
        <v>3022</v>
      </c>
      <c r="H1014" s="2" t="s">
        <v>3021</v>
      </c>
      <c r="J1014" s="2" t="s">
        <v>981</v>
      </c>
      <c r="K1014" s="2" t="s">
        <v>981</v>
      </c>
      <c r="L1014" s="2" t="s">
        <v>642</v>
      </c>
      <c r="M1014" t="str">
        <f t="shared" si="15"/>
        <v>TOTABOYACÁ</v>
      </c>
    </row>
    <row r="1015" spans="1:13" ht="45">
      <c r="A1015" s="2" t="s">
        <v>3003</v>
      </c>
      <c r="B1015" s="2" t="s">
        <v>3023</v>
      </c>
      <c r="C1015" s="2" t="s">
        <v>3024</v>
      </c>
      <c r="D1015" s="2" t="s">
        <v>3006</v>
      </c>
      <c r="E1015" s="2" t="s">
        <v>3025</v>
      </c>
      <c r="F1015" s="2" t="s">
        <v>11</v>
      </c>
      <c r="G1015" s="2" t="s">
        <v>3025</v>
      </c>
      <c r="H1015" s="2" t="s">
        <v>3024</v>
      </c>
      <c r="J1015" s="2" t="s">
        <v>1311</v>
      </c>
      <c r="K1015" s="2" t="s">
        <v>1311</v>
      </c>
      <c r="L1015" s="2" t="s">
        <v>1196</v>
      </c>
      <c r="M1015" t="str">
        <f t="shared" si="15"/>
        <v>TOTORÓCAUCA</v>
      </c>
    </row>
    <row r="1016" spans="1:13" ht="45">
      <c r="A1016" s="2" t="s">
        <v>3003</v>
      </c>
      <c r="B1016" s="2" t="s">
        <v>3026</v>
      </c>
      <c r="C1016" s="2" t="s">
        <v>3027</v>
      </c>
      <c r="D1016" s="2" t="s">
        <v>3006</v>
      </c>
      <c r="E1016" s="2" t="s">
        <v>3028</v>
      </c>
      <c r="F1016" s="2" t="s">
        <v>11</v>
      </c>
      <c r="G1016" s="2" t="s">
        <v>3028</v>
      </c>
      <c r="H1016" s="2" t="s">
        <v>3027</v>
      </c>
      <c r="J1016" s="2" t="s">
        <v>1190</v>
      </c>
      <c r="K1016" s="2" t="s">
        <v>1190</v>
      </c>
      <c r="L1016" s="2" t="s">
        <v>1139</v>
      </c>
      <c r="M1016" t="str">
        <f t="shared" si="15"/>
        <v>TRINIDADCASANARE</v>
      </c>
    </row>
    <row r="1017" spans="1:13" ht="45">
      <c r="A1017" s="2" t="s">
        <v>3003</v>
      </c>
      <c r="B1017" s="2" t="s">
        <v>3029</v>
      </c>
      <c r="C1017" s="2" t="s">
        <v>3030</v>
      </c>
      <c r="D1017" s="2" t="s">
        <v>3006</v>
      </c>
      <c r="E1017" s="2" t="s">
        <v>3031</v>
      </c>
      <c r="F1017" s="2" t="s">
        <v>11</v>
      </c>
      <c r="G1017" s="2" t="s">
        <v>3031</v>
      </c>
      <c r="H1017" s="2" t="s">
        <v>3030</v>
      </c>
      <c r="J1017" s="2" t="s">
        <v>3242</v>
      </c>
      <c r="K1017" s="2" t="s">
        <v>3242</v>
      </c>
      <c r="L1017" s="2" t="s">
        <v>3146</v>
      </c>
      <c r="M1017" t="str">
        <f t="shared" si="15"/>
        <v>TRUJILLOVALLE DEL CAUCA</v>
      </c>
    </row>
    <row r="1018" spans="1:13" ht="45">
      <c r="A1018" s="2" t="s">
        <v>3003</v>
      </c>
      <c r="B1018" s="2" t="s">
        <v>3032</v>
      </c>
      <c r="C1018" s="2" t="s">
        <v>3033</v>
      </c>
      <c r="D1018" s="2" t="s">
        <v>3006</v>
      </c>
      <c r="E1018" s="2" t="s">
        <v>3034</v>
      </c>
      <c r="F1018" s="2" t="s">
        <v>11</v>
      </c>
      <c r="G1018" s="2" t="s">
        <v>3034</v>
      </c>
      <c r="H1018" s="2" t="s">
        <v>3033</v>
      </c>
      <c r="J1018" s="2" t="s">
        <v>489</v>
      </c>
      <c r="K1018" s="2" t="s">
        <v>489</v>
      </c>
      <c r="L1018" s="2" t="s">
        <v>426</v>
      </c>
      <c r="M1018" t="str">
        <f t="shared" si="15"/>
        <v>TUBARÁATLÁNTICO</v>
      </c>
    </row>
    <row r="1019" spans="1:13" ht="45">
      <c r="A1019" s="2" t="s">
        <v>3003</v>
      </c>
      <c r="B1019" s="2" t="s">
        <v>3035</v>
      </c>
      <c r="C1019" s="2" t="s">
        <v>3036</v>
      </c>
      <c r="D1019" s="2" t="s">
        <v>3006</v>
      </c>
      <c r="E1019" s="2" t="s">
        <v>3037</v>
      </c>
      <c r="F1019" s="2" t="s">
        <v>11</v>
      </c>
      <c r="G1019" s="2" t="s">
        <v>3037</v>
      </c>
      <c r="H1019" s="2" t="s">
        <v>3036</v>
      </c>
      <c r="J1019" s="2" t="s">
        <v>1568</v>
      </c>
      <c r="K1019" s="2" t="s">
        <v>1568</v>
      </c>
      <c r="L1019" s="2" t="s">
        <v>532</v>
      </c>
      <c r="M1019" t="str">
        <f t="shared" si="15"/>
        <v>TUCHÍNCÓRDOBA</v>
      </c>
    </row>
    <row r="1020" spans="1:13" ht="45">
      <c r="A1020" s="2" t="s">
        <v>3003</v>
      </c>
      <c r="B1020" s="2" t="s">
        <v>3038</v>
      </c>
      <c r="C1020" s="2" t="s">
        <v>3039</v>
      </c>
      <c r="D1020" s="2" t="s">
        <v>3006</v>
      </c>
      <c r="E1020" s="2" t="s">
        <v>3040</v>
      </c>
      <c r="F1020" s="2" t="s">
        <v>11</v>
      </c>
      <c r="G1020" s="2" t="s">
        <v>3040</v>
      </c>
      <c r="H1020" s="2" t="s">
        <v>3039</v>
      </c>
      <c r="J1020" s="2" t="s">
        <v>3245</v>
      </c>
      <c r="K1020" s="2" t="s">
        <v>3245</v>
      </c>
      <c r="L1020" s="2" t="s">
        <v>3146</v>
      </c>
      <c r="M1020" t="str">
        <f t="shared" si="15"/>
        <v>TULUÁVALLE DEL CAUCA</v>
      </c>
    </row>
    <row r="1021" spans="1:13" ht="45">
      <c r="A1021" s="2" t="s">
        <v>3003</v>
      </c>
      <c r="B1021" s="2" t="s">
        <v>3041</v>
      </c>
      <c r="C1021" s="2" t="s">
        <v>3042</v>
      </c>
      <c r="D1021" s="2" t="s">
        <v>3006</v>
      </c>
      <c r="E1021" s="2" t="s">
        <v>3043</v>
      </c>
      <c r="F1021" s="2" t="s">
        <v>11</v>
      </c>
      <c r="G1021" s="2" t="s">
        <v>3043</v>
      </c>
      <c r="H1021" s="2" t="s">
        <v>3042</v>
      </c>
      <c r="J1021" s="2" t="s">
        <v>643</v>
      </c>
      <c r="K1021" s="2" t="s">
        <v>643</v>
      </c>
      <c r="L1021" s="2" t="s">
        <v>642</v>
      </c>
      <c r="M1021" t="str">
        <f t="shared" si="15"/>
        <v>TUNJABOYACÁ</v>
      </c>
    </row>
    <row r="1022" spans="1:13" ht="45">
      <c r="A1022" s="2" t="s">
        <v>3003</v>
      </c>
      <c r="B1022" s="2" t="s">
        <v>3044</v>
      </c>
      <c r="C1022" s="2" t="s">
        <v>3045</v>
      </c>
      <c r="D1022" s="2" t="s">
        <v>3006</v>
      </c>
      <c r="E1022" s="2" t="s">
        <v>3046</v>
      </c>
      <c r="F1022" s="2" t="s">
        <v>11</v>
      </c>
      <c r="G1022" s="2" t="s">
        <v>3046</v>
      </c>
      <c r="H1022" s="2" t="s">
        <v>3045</v>
      </c>
      <c r="J1022" s="2" t="s">
        <v>984</v>
      </c>
      <c r="K1022" s="2" t="s">
        <v>984</v>
      </c>
      <c r="L1022" s="2" t="s">
        <v>642</v>
      </c>
      <c r="M1022" t="str">
        <f t="shared" si="15"/>
        <v>TUNUNGUÁBOYACÁ</v>
      </c>
    </row>
    <row r="1023" spans="1:13" ht="45">
      <c r="A1023" s="2" t="s">
        <v>3003</v>
      </c>
      <c r="B1023" s="2" t="s">
        <v>3047</v>
      </c>
      <c r="C1023" s="2" t="s">
        <v>3048</v>
      </c>
      <c r="D1023" s="2" t="s">
        <v>3006</v>
      </c>
      <c r="E1023" s="2" t="s">
        <v>3049</v>
      </c>
      <c r="F1023" s="2" t="s">
        <v>11</v>
      </c>
      <c r="G1023" s="2" t="s">
        <v>3049</v>
      </c>
      <c r="H1023" s="2" t="s">
        <v>3048</v>
      </c>
      <c r="J1023" s="2" t="s">
        <v>2441</v>
      </c>
      <c r="K1023" s="2" t="s">
        <v>2441</v>
      </c>
      <c r="L1023" s="2" t="s">
        <v>235</v>
      </c>
      <c r="M1023" t="str">
        <f t="shared" si="15"/>
        <v>TÚQUERRESNARIÑO</v>
      </c>
    </row>
    <row r="1024" spans="1:13" ht="45">
      <c r="A1024" s="2" t="s">
        <v>3003</v>
      </c>
      <c r="B1024" s="2" t="s">
        <v>3050</v>
      </c>
      <c r="C1024" s="2" t="s">
        <v>3051</v>
      </c>
      <c r="D1024" s="2" t="s">
        <v>3006</v>
      </c>
      <c r="E1024" s="2" t="s">
        <v>3052</v>
      </c>
      <c r="F1024" s="2" t="s">
        <v>11</v>
      </c>
      <c r="G1024" s="2" t="s">
        <v>3052</v>
      </c>
      <c r="H1024" s="2" t="s">
        <v>3051</v>
      </c>
      <c r="J1024" s="2" t="s">
        <v>629</v>
      </c>
      <c r="K1024" s="2" t="s">
        <v>629</v>
      </c>
      <c r="L1024" s="2" t="s">
        <v>501</v>
      </c>
      <c r="M1024" t="str">
        <f t="shared" si="15"/>
        <v>TURBACOBOLÍVAR</v>
      </c>
    </row>
    <row r="1025" spans="1:13" ht="45">
      <c r="A1025" s="2" t="s">
        <v>3003</v>
      </c>
      <c r="B1025" s="2" t="s">
        <v>3053</v>
      </c>
      <c r="C1025" s="2" t="s">
        <v>3054</v>
      </c>
      <c r="D1025" s="2" t="s">
        <v>3006</v>
      </c>
      <c r="E1025" s="2" t="s">
        <v>3055</v>
      </c>
      <c r="F1025" s="2" t="s">
        <v>11</v>
      </c>
      <c r="G1025" s="2" t="s">
        <v>3055</v>
      </c>
      <c r="H1025" s="2" t="s">
        <v>3054</v>
      </c>
      <c r="J1025" s="2" t="s">
        <v>632</v>
      </c>
      <c r="K1025" s="2" t="s">
        <v>632</v>
      </c>
      <c r="L1025" s="2" t="s">
        <v>501</v>
      </c>
      <c r="M1025" t="str">
        <f t="shared" si="15"/>
        <v>TURBANÁBOLÍVAR</v>
      </c>
    </row>
    <row r="1026" spans="1:13" ht="45">
      <c r="A1026" s="2" t="s">
        <v>3003</v>
      </c>
      <c r="B1026" s="2" t="s">
        <v>3056</v>
      </c>
      <c r="C1026" s="2" t="s">
        <v>3057</v>
      </c>
      <c r="D1026" s="2" t="s">
        <v>3006</v>
      </c>
      <c r="E1026" s="2" t="s">
        <v>3058</v>
      </c>
      <c r="F1026" s="2" t="s">
        <v>11</v>
      </c>
      <c r="G1026" s="2" t="s">
        <v>3058</v>
      </c>
      <c r="H1026" s="2" t="s">
        <v>3057</v>
      </c>
      <c r="J1026" s="2" t="s">
        <v>355</v>
      </c>
      <c r="K1026" s="2" t="s">
        <v>355</v>
      </c>
      <c r="L1026" s="2" t="s">
        <v>18</v>
      </c>
      <c r="M1026" t="str">
        <f t="shared" si="15"/>
        <v>TURBOANTIOQUIA</v>
      </c>
    </row>
    <row r="1027" spans="1:13" ht="45">
      <c r="A1027" s="2" t="s">
        <v>3003</v>
      </c>
      <c r="B1027" s="2" t="s">
        <v>3059</v>
      </c>
      <c r="C1027" s="2" t="s">
        <v>3060</v>
      </c>
      <c r="D1027" s="2" t="s">
        <v>3006</v>
      </c>
      <c r="E1027" s="2" t="s">
        <v>3061</v>
      </c>
      <c r="F1027" s="2" t="s">
        <v>11</v>
      </c>
      <c r="G1027" s="2" t="s">
        <v>3061</v>
      </c>
      <c r="H1027" s="2" t="s">
        <v>3060</v>
      </c>
      <c r="J1027" s="2" t="s">
        <v>987</v>
      </c>
      <c r="K1027" s="2" t="s">
        <v>987</v>
      </c>
      <c r="L1027" s="2" t="s">
        <v>642</v>
      </c>
      <c r="M1027" t="str">
        <f t="shared" si="15"/>
        <v>TURMEQUÉBOYACÁ</v>
      </c>
    </row>
    <row r="1028" spans="1:13" ht="45">
      <c r="A1028" s="2" t="s">
        <v>3003</v>
      </c>
      <c r="B1028" s="2" t="s">
        <v>3062</v>
      </c>
      <c r="C1028" s="2" t="s">
        <v>3063</v>
      </c>
      <c r="D1028" s="2" t="s">
        <v>3006</v>
      </c>
      <c r="E1028" s="2" t="s">
        <v>3064</v>
      </c>
      <c r="F1028" s="2" t="s">
        <v>11</v>
      </c>
      <c r="G1028" s="2" t="s">
        <v>3064</v>
      </c>
      <c r="H1028" s="2" t="s">
        <v>3063</v>
      </c>
      <c r="J1028" s="2" t="s">
        <v>990</v>
      </c>
      <c r="K1028" s="2" t="s">
        <v>990</v>
      </c>
      <c r="L1028" s="2" t="s">
        <v>642</v>
      </c>
      <c r="M1028" t="str">
        <f t="shared" si="15"/>
        <v>TUTABOYACÁ</v>
      </c>
    </row>
    <row r="1029" spans="1:13" ht="45">
      <c r="A1029" s="2" t="s">
        <v>3003</v>
      </c>
      <c r="B1029" s="2" t="s">
        <v>3065</v>
      </c>
      <c r="C1029" s="2" t="s">
        <v>3066</v>
      </c>
      <c r="D1029" s="2" t="s">
        <v>3006</v>
      </c>
      <c r="E1029" s="2" t="s">
        <v>3067</v>
      </c>
      <c r="F1029" s="2" t="s">
        <v>11</v>
      </c>
      <c r="G1029" s="2" t="s">
        <v>3067</v>
      </c>
      <c r="H1029" s="2" t="s">
        <v>3066</v>
      </c>
      <c r="J1029" s="2" t="s">
        <v>993</v>
      </c>
      <c r="K1029" s="2" t="s">
        <v>993</v>
      </c>
      <c r="L1029" s="2" t="s">
        <v>642</v>
      </c>
      <c r="M1029" t="str">
        <f t="shared" ref="M1029:M1092" si="16">CONCATENATE(K1029,L1029)</f>
        <v>TUTAZÁBOYACÁ</v>
      </c>
    </row>
    <row r="1030" spans="1:13" ht="45">
      <c r="A1030" s="2" t="s">
        <v>3003</v>
      </c>
      <c r="B1030" s="2" t="s">
        <v>3068</v>
      </c>
      <c r="C1030" s="2" t="s">
        <v>3069</v>
      </c>
      <c r="D1030" s="2" t="s">
        <v>3006</v>
      </c>
      <c r="E1030" s="2" t="s">
        <v>3070</v>
      </c>
      <c r="F1030" s="2" t="s">
        <v>11</v>
      </c>
      <c r="G1030" s="2" t="s">
        <v>3070</v>
      </c>
      <c r="H1030" s="2" t="s">
        <v>3069</v>
      </c>
      <c r="J1030" s="2" t="s">
        <v>1874</v>
      </c>
      <c r="K1030" s="2" t="s">
        <v>1874</v>
      </c>
      <c r="L1030" s="2" t="s">
        <v>1575</v>
      </c>
      <c r="M1030" t="str">
        <f t="shared" si="16"/>
        <v>UBALÁCUNDINAMARCA</v>
      </c>
    </row>
    <row r="1031" spans="1:13" ht="45">
      <c r="A1031" s="2" t="s">
        <v>3003</v>
      </c>
      <c r="B1031" s="2" t="s">
        <v>3004</v>
      </c>
      <c r="C1031" s="2" t="s">
        <v>3005</v>
      </c>
      <c r="D1031" s="2" t="s">
        <v>3006</v>
      </c>
      <c r="E1031" s="2" t="s">
        <v>3007</v>
      </c>
      <c r="F1031" s="2" t="s">
        <v>11</v>
      </c>
      <c r="G1031" s="2" t="s">
        <v>3007</v>
      </c>
      <c r="H1031" s="2" t="s">
        <v>3005</v>
      </c>
      <c r="J1031" s="2" t="s">
        <v>1877</v>
      </c>
      <c r="K1031" s="2" t="s">
        <v>1877</v>
      </c>
      <c r="L1031" s="2" t="s">
        <v>1575</v>
      </c>
      <c r="M1031" t="str">
        <f t="shared" si="16"/>
        <v>UBAQUECUNDINAMARCA</v>
      </c>
    </row>
    <row r="1032" spans="1:13" ht="45">
      <c r="A1032" s="2" t="s">
        <v>3003</v>
      </c>
      <c r="B1032" s="2" t="s">
        <v>3071</v>
      </c>
      <c r="C1032" s="2" t="s">
        <v>3072</v>
      </c>
      <c r="D1032" s="2" t="s">
        <v>3006</v>
      </c>
      <c r="E1032" s="2" t="s">
        <v>3073</v>
      </c>
      <c r="F1032" s="2" t="s">
        <v>11</v>
      </c>
      <c r="G1032" s="2" t="s">
        <v>3073</v>
      </c>
      <c r="H1032" s="2" t="s">
        <v>3072</v>
      </c>
      <c r="J1032" s="2" t="s">
        <v>3248</v>
      </c>
      <c r="K1032" s="2" t="s">
        <v>3248</v>
      </c>
      <c r="L1032" s="2" t="s">
        <v>3146</v>
      </c>
      <c r="M1032" t="str">
        <f t="shared" si="16"/>
        <v>ULLOAVALLE DEL CAUCA</v>
      </c>
    </row>
    <row r="1033" spans="1:13" ht="45">
      <c r="A1033" s="2" t="s">
        <v>3003</v>
      </c>
      <c r="B1033" s="2" t="s">
        <v>3074</v>
      </c>
      <c r="C1033" s="2" t="s">
        <v>3075</v>
      </c>
      <c r="D1033" s="2" t="s">
        <v>3006</v>
      </c>
      <c r="E1033" s="2" t="s">
        <v>3076</v>
      </c>
      <c r="F1033" s="2" t="s">
        <v>11</v>
      </c>
      <c r="G1033" s="2" t="s">
        <v>3076</v>
      </c>
      <c r="H1033" s="2" t="s">
        <v>3075</v>
      </c>
      <c r="J1033" s="2" t="s">
        <v>996</v>
      </c>
      <c r="K1033" s="2" t="s">
        <v>996</v>
      </c>
      <c r="L1033" s="2" t="s">
        <v>642</v>
      </c>
      <c r="M1033" t="str">
        <f t="shared" si="16"/>
        <v>ÚMBITABOYACÁ</v>
      </c>
    </row>
    <row r="1034" spans="1:13" ht="45">
      <c r="A1034" s="2" t="s">
        <v>3003</v>
      </c>
      <c r="B1034" s="2" t="s">
        <v>3077</v>
      </c>
      <c r="C1034" s="2" t="s">
        <v>3078</v>
      </c>
      <c r="D1034" s="2" t="s">
        <v>3006</v>
      </c>
      <c r="E1034" s="2" t="s">
        <v>3079</v>
      </c>
      <c r="F1034" s="2" t="s">
        <v>11</v>
      </c>
      <c r="G1034" s="2" t="s">
        <v>3079</v>
      </c>
      <c r="H1034" s="2" t="s">
        <v>3078</v>
      </c>
      <c r="J1034" s="2" t="s">
        <v>1880</v>
      </c>
      <c r="K1034" s="2" t="s">
        <v>1880</v>
      </c>
      <c r="L1034" s="2" t="s">
        <v>1575</v>
      </c>
      <c r="M1034" t="str">
        <f t="shared" si="16"/>
        <v>UNECUNDINAMARCA</v>
      </c>
    </row>
    <row r="1035" spans="1:13" ht="45">
      <c r="A1035" s="2" t="s">
        <v>3003</v>
      </c>
      <c r="B1035" s="2" t="s">
        <v>3083</v>
      </c>
      <c r="C1035" s="2" t="s">
        <v>3084</v>
      </c>
      <c r="D1035" s="2" t="s">
        <v>3006</v>
      </c>
      <c r="E1035" s="2" t="s">
        <v>3085</v>
      </c>
      <c r="F1035" s="2" t="s">
        <v>11</v>
      </c>
      <c r="G1035" s="2" t="s">
        <v>3085</v>
      </c>
      <c r="H1035" s="2" t="s">
        <v>3084</v>
      </c>
      <c r="J1035" s="2" t="s">
        <v>1479</v>
      </c>
      <c r="K1035" s="2" t="s">
        <v>1479</v>
      </c>
      <c r="L1035" s="2" t="s">
        <v>1395</v>
      </c>
      <c r="M1035" t="str">
        <f t="shared" si="16"/>
        <v>UNGUÍACHOCÓ</v>
      </c>
    </row>
    <row r="1036" spans="1:13" ht="45">
      <c r="A1036" s="2" t="s">
        <v>3003</v>
      </c>
      <c r="B1036" s="2" t="s">
        <v>3086</v>
      </c>
      <c r="C1036" s="2" t="s">
        <v>3087</v>
      </c>
      <c r="D1036" s="2" t="s">
        <v>3006</v>
      </c>
      <c r="E1036" s="2" t="s">
        <v>3088</v>
      </c>
      <c r="F1036" s="2" t="s">
        <v>11</v>
      </c>
      <c r="G1036" s="2" t="s">
        <v>3088</v>
      </c>
      <c r="H1036" s="2" t="s">
        <v>3087</v>
      </c>
      <c r="J1036" s="2" t="s">
        <v>1482</v>
      </c>
      <c r="K1036" s="2" t="s">
        <v>1482</v>
      </c>
      <c r="L1036" s="2" t="s">
        <v>1395</v>
      </c>
      <c r="M1036" t="str">
        <f t="shared" si="16"/>
        <v>UNIÓN PANAMERICANACHOCÓ</v>
      </c>
    </row>
    <row r="1037" spans="1:13" ht="45">
      <c r="A1037" s="2" t="s">
        <v>3003</v>
      </c>
      <c r="B1037" s="2" t="s">
        <v>3089</v>
      </c>
      <c r="C1037" s="2" t="s">
        <v>3090</v>
      </c>
      <c r="D1037" s="2" t="s">
        <v>3006</v>
      </c>
      <c r="E1037" s="2" t="s">
        <v>3091</v>
      </c>
      <c r="F1037" s="2" t="s">
        <v>11</v>
      </c>
      <c r="G1037" s="2" t="s">
        <v>3091</v>
      </c>
      <c r="H1037" s="2" t="s">
        <v>3090</v>
      </c>
      <c r="J1037" s="2" t="s">
        <v>358</v>
      </c>
      <c r="K1037" s="2" t="s">
        <v>358</v>
      </c>
      <c r="L1037" s="2" t="s">
        <v>18</v>
      </c>
      <c r="M1037" t="str">
        <f t="shared" si="16"/>
        <v>URAMITAANTIOQUIA</v>
      </c>
    </row>
    <row r="1038" spans="1:13" ht="45">
      <c r="A1038" s="2" t="s">
        <v>3003</v>
      </c>
      <c r="B1038" s="2" t="s">
        <v>3092</v>
      </c>
      <c r="C1038" s="2" t="s">
        <v>3093</v>
      </c>
      <c r="D1038" s="2" t="s">
        <v>3006</v>
      </c>
      <c r="E1038" s="2" t="s">
        <v>3094</v>
      </c>
      <c r="F1038" s="2" t="s">
        <v>11</v>
      </c>
      <c r="G1038" s="2" t="s">
        <v>3094</v>
      </c>
      <c r="H1038" s="2" t="s">
        <v>3093</v>
      </c>
      <c r="J1038" s="2" t="s">
        <v>2228</v>
      </c>
      <c r="K1038" s="2" t="s">
        <v>2228</v>
      </c>
      <c r="L1038" s="2" t="s">
        <v>2181</v>
      </c>
      <c r="M1038" t="str">
        <f t="shared" si="16"/>
        <v>URIBEMETA</v>
      </c>
    </row>
    <row r="1039" spans="1:13" ht="45">
      <c r="A1039" s="2" t="s">
        <v>3003</v>
      </c>
      <c r="B1039" s="2" t="s">
        <v>3095</v>
      </c>
      <c r="C1039" s="2" t="s">
        <v>3096</v>
      </c>
      <c r="D1039" s="2" t="s">
        <v>3006</v>
      </c>
      <c r="E1039" s="2" t="s">
        <v>3097</v>
      </c>
      <c r="F1039" s="2" t="s">
        <v>11</v>
      </c>
      <c r="G1039" s="2" t="s">
        <v>3097</v>
      </c>
      <c r="H1039" s="2" t="s">
        <v>3096</v>
      </c>
      <c r="J1039" s="2" t="s">
        <v>2082</v>
      </c>
      <c r="K1039" s="2" t="s">
        <v>2082</v>
      </c>
      <c r="L1039" s="2" t="s">
        <v>2046</v>
      </c>
      <c r="M1039" t="str">
        <f t="shared" si="16"/>
        <v>URIBIALA GUAJIRA</v>
      </c>
    </row>
    <row r="1040" spans="1:13" ht="45">
      <c r="A1040" s="2" t="s">
        <v>3003</v>
      </c>
      <c r="B1040" s="2" t="s">
        <v>3098</v>
      </c>
      <c r="C1040" s="2" t="s">
        <v>3099</v>
      </c>
      <c r="D1040" s="2" t="s">
        <v>3006</v>
      </c>
      <c r="E1040" s="2" t="s">
        <v>3100</v>
      </c>
      <c r="F1040" s="2" t="s">
        <v>11</v>
      </c>
      <c r="G1040" s="2" t="s">
        <v>3100</v>
      </c>
      <c r="H1040" s="2" t="s">
        <v>3099</v>
      </c>
      <c r="J1040" s="2" t="s">
        <v>361</v>
      </c>
      <c r="K1040" s="2" t="s">
        <v>361</v>
      </c>
      <c r="L1040" s="2" t="s">
        <v>18</v>
      </c>
      <c r="M1040" t="str">
        <f t="shared" si="16"/>
        <v>URRAOANTIOQUIA</v>
      </c>
    </row>
    <row r="1041" spans="1:13" ht="45">
      <c r="A1041" s="2" t="s">
        <v>3003</v>
      </c>
      <c r="B1041" s="2" t="s">
        <v>3101</v>
      </c>
      <c r="C1041" s="2" t="s">
        <v>3102</v>
      </c>
      <c r="D1041" s="2" t="s">
        <v>3006</v>
      </c>
      <c r="E1041" s="2" t="s">
        <v>3103</v>
      </c>
      <c r="F1041" s="2" t="s">
        <v>11</v>
      </c>
      <c r="G1041" s="2" t="s">
        <v>3103</v>
      </c>
      <c r="H1041" s="2" t="s">
        <v>3102</v>
      </c>
      <c r="J1041" s="2" t="s">
        <v>2085</v>
      </c>
      <c r="K1041" s="2" t="s">
        <v>2085</v>
      </c>
      <c r="L1041" s="2" t="s">
        <v>2046</v>
      </c>
      <c r="M1041" t="str">
        <f t="shared" si="16"/>
        <v>URUMITALA GUAJIRA</v>
      </c>
    </row>
    <row r="1042" spans="1:13" ht="45">
      <c r="A1042" s="2" t="s">
        <v>3003</v>
      </c>
      <c r="B1042" s="2" t="s">
        <v>3104</v>
      </c>
      <c r="C1042" s="2" t="s">
        <v>3105</v>
      </c>
      <c r="D1042" s="2" t="s">
        <v>3006</v>
      </c>
      <c r="E1042" s="2" t="s">
        <v>3106</v>
      </c>
      <c r="F1042" s="2" t="s">
        <v>11</v>
      </c>
      <c r="G1042" s="2" t="s">
        <v>3106</v>
      </c>
      <c r="H1042" s="2" t="s">
        <v>3105</v>
      </c>
      <c r="J1042" s="2" t="s">
        <v>492</v>
      </c>
      <c r="K1042" s="2" t="s">
        <v>492</v>
      </c>
      <c r="L1042" s="2" t="s">
        <v>426</v>
      </c>
      <c r="M1042" t="str">
        <f t="shared" si="16"/>
        <v>USIACURÍATLÁNTICO</v>
      </c>
    </row>
    <row r="1043" spans="1:13" ht="45">
      <c r="A1043" s="2" t="s">
        <v>3003</v>
      </c>
      <c r="B1043" s="2" t="s">
        <v>3107</v>
      </c>
      <c r="C1043" s="2" t="s">
        <v>3108</v>
      </c>
      <c r="D1043" s="2" t="s">
        <v>3006</v>
      </c>
      <c r="E1043" s="2" t="s">
        <v>3109</v>
      </c>
      <c r="F1043" s="2" t="s">
        <v>11</v>
      </c>
      <c r="G1043" s="2" t="s">
        <v>3109</v>
      </c>
      <c r="H1043" s="2" t="s">
        <v>3108</v>
      </c>
      <c r="J1043" s="2" t="s">
        <v>1883</v>
      </c>
      <c r="K1043" s="2" t="s">
        <v>1883</v>
      </c>
      <c r="L1043" s="2" t="s">
        <v>1575</v>
      </c>
      <c r="M1043" t="str">
        <f t="shared" si="16"/>
        <v>ÚTICACUNDINAMARCA</v>
      </c>
    </row>
    <row r="1044" spans="1:13" ht="45">
      <c r="A1044" s="2" t="s">
        <v>3003</v>
      </c>
      <c r="B1044" s="2" t="s">
        <v>3110</v>
      </c>
      <c r="C1044" s="2" t="s">
        <v>3111</v>
      </c>
      <c r="D1044" s="2" t="s">
        <v>3006</v>
      </c>
      <c r="E1044" s="2" t="s">
        <v>3112</v>
      </c>
      <c r="F1044" s="2" t="s">
        <v>11</v>
      </c>
      <c r="G1044" s="2" t="s">
        <v>3112</v>
      </c>
      <c r="H1044" s="2" t="s">
        <v>3111</v>
      </c>
      <c r="J1044" s="2" t="s">
        <v>364</v>
      </c>
      <c r="K1044" s="2" t="s">
        <v>364</v>
      </c>
      <c r="L1044" s="2" t="s">
        <v>18</v>
      </c>
      <c r="M1044" t="str">
        <f t="shared" si="16"/>
        <v>VALDIVIAANTIOQUIA</v>
      </c>
    </row>
    <row r="1045" spans="1:13" ht="45">
      <c r="A1045" s="2" t="s">
        <v>3003</v>
      </c>
      <c r="B1045" s="2" t="s">
        <v>3113</v>
      </c>
      <c r="C1045" s="2" t="s">
        <v>3114</v>
      </c>
      <c r="D1045" s="2" t="s">
        <v>3006</v>
      </c>
      <c r="E1045" s="2" t="s">
        <v>3115</v>
      </c>
      <c r="F1045" s="2" t="s">
        <v>11</v>
      </c>
      <c r="G1045" s="2" t="s">
        <v>3115</v>
      </c>
      <c r="H1045" s="2" t="s">
        <v>3114</v>
      </c>
      <c r="J1045" s="2" t="s">
        <v>1571</v>
      </c>
      <c r="K1045" s="2" t="s">
        <v>1571</v>
      </c>
      <c r="L1045" s="2" t="s">
        <v>532</v>
      </c>
      <c r="M1045" t="str">
        <f t="shared" si="16"/>
        <v>VALENCIACÓRDOBA</v>
      </c>
    </row>
    <row r="1046" spans="1:13" ht="45">
      <c r="A1046" s="2" t="s">
        <v>3003</v>
      </c>
      <c r="B1046" s="2" t="s">
        <v>3116</v>
      </c>
      <c r="C1046" s="2" t="s">
        <v>3117</v>
      </c>
      <c r="D1046" s="2" t="s">
        <v>3006</v>
      </c>
      <c r="E1046" s="2" t="s">
        <v>3118</v>
      </c>
      <c r="F1046" s="2" t="s">
        <v>11</v>
      </c>
      <c r="G1046" s="2" t="s">
        <v>3118</v>
      </c>
      <c r="H1046" s="2" t="s">
        <v>3117</v>
      </c>
      <c r="J1046" s="2" t="s">
        <v>2915</v>
      </c>
      <c r="K1046" s="2" t="s">
        <v>2915</v>
      </c>
      <c r="L1046" s="2" t="s">
        <v>2682</v>
      </c>
      <c r="M1046" t="str">
        <f t="shared" si="16"/>
        <v>VALLE DE SAN JOSÉSANTANDER</v>
      </c>
    </row>
    <row r="1047" spans="1:13" ht="45">
      <c r="A1047" s="2" t="s">
        <v>3003</v>
      </c>
      <c r="B1047" s="2" t="s">
        <v>3119</v>
      </c>
      <c r="C1047" s="2" t="s">
        <v>3120</v>
      </c>
      <c r="D1047" s="2" t="s">
        <v>3006</v>
      </c>
      <c r="E1047" s="2" t="s">
        <v>3121</v>
      </c>
      <c r="F1047" s="2" t="s">
        <v>11</v>
      </c>
      <c r="G1047" s="2" t="s">
        <v>3121</v>
      </c>
      <c r="H1047" s="2" t="s">
        <v>3120</v>
      </c>
      <c r="J1047" s="2" t="s">
        <v>3133</v>
      </c>
      <c r="K1047" s="2" t="s">
        <v>3133</v>
      </c>
      <c r="L1047" s="2" t="s">
        <v>3006</v>
      </c>
      <c r="M1047" t="str">
        <f t="shared" si="16"/>
        <v>VALLE DE SAN JUANTOLIMA</v>
      </c>
    </row>
    <row r="1048" spans="1:13" ht="45">
      <c r="A1048" s="2" t="s">
        <v>3003</v>
      </c>
      <c r="B1048" s="2" t="s">
        <v>3122</v>
      </c>
      <c r="C1048" s="2" t="s">
        <v>3123</v>
      </c>
      <c r="D1048" s="2" t="s">
        <v>3006</v>
      </c>
      <c r="E1048" s="2" t="s">
        <v>3124</v>
      </c>
      <c r="F1048" s="2" t="s">
        <v>11</v>
      </c>
      <c r="G1048" s="2" t="s">
        <v>3124</v>
      </c>
      <c r="H1048" s="2" t="s">
        <v>3123</v>
      </c>
      <c r="J1048" s="2" t="s">
        <v>2599</v>
      </c>
      <c r="K1048" s="2" t="s">
        <v>2599</v>
      </c>
      <c r="L1048" s="2" t="s">
        <v>2568</v>
      </c>
      <c r="M1048" t="str">
        <f t="shared" si="16"/>
        <v>VALLE DEL GUAMUEZPUTUMAYO</v>
      </c>
    </row>
    <row r="1049" spans="1:13" ht="45">
      <c r="A1049" s="2" t="s">
        <v>3003</v>
      </c>
      <c r="B1049" s="2" t="s">
        <v>3125</v>
      </c>
      <c r="C1049" s="2" t="s">
        <v>3126</v>
      </c>
      <c r="D1049" s="2" t="s">
        <v>3006</v>
      </c>
      <c r="E1049" s="2" t="s">
        <v>301</v>
      </c>
      <c r="F1049" s="2" t="s">
        <v>11</v>
      </c>
      <c r="G1049" s="2" t="s">
        <v>301</v>
      </c>
      <c r="H1049" s="2" t="s">
        <v>3126</v>
      </c>
      <c r="J1049" s="2" t="s">
        <v>1319</v>
      </c>
      <c r="K1049" s="2" t="s">
        <v>1319</v>
      </c>
      <c r="L1049" s="2" t="s">
        <v>1318</v>
      </c>
      <c r="M1049" t="str">
        <f t="shared" si="16"/>
        <v>VALLEDUPARCESAR</v>
      </c>
    </row>
    <row r="1050" spans="1:13" ht="60">
      <c r="A1050" s="2" t="s">
        <v>3003</v>
      </c>
      <c r="B1050" s="2" t="s">
        <v>3080</v>
      </c>
      <c r="C1050" s="2" t="s">
        <v>3081</v>
      </c>
      <c r="D1050" s="2" t="s">
        <v>3006</v>
      </c>
      <c r="E1050" s="2" t="s">
        <v>3082</v>
      </c>
      <c r="F1050" s="2" t="s">
        <v>11</v>
      </c>
      <c r="G1050" s="2" t="s">
        <v>3082</v>
      </c>
      <c r="H1050" s="2" t="s">
        <v>3081</v>
      </c>
      <c r="J1050" s="2" t="s">
        <v>367</v>
      </c>
      <c r="K1050" s="2" t="s">
        <v>367</v>
      </c>
      <c r="L1050" s="2" t="s">
        <v>18</v>
      </c>
      <c r="M1050" t="str">
        <f t="shared" si="16"/>
        <v>VALPARAÍSOANTIOQUIA</v>
      </c>
    </row>
    <row r="1051" spans="1:13" ht="45">
      <c r="A1051" s="2" t="s">
        <v>3003</v>
      </c>
      <c r="B1051" s="2" t="s">
        <v>3127</v>
      </c>
      <c r="C1051" s="2" t="s">
        <v>3128</v>
      </c>
      <c r="D1051" s="2" t="s">
        <v>3006</v>
      </c>
      <c r="E1051" s="2" t="s">
        <v>422</v>
      </c>
      <c r="F1051" s="2" t="s">
        <v>11</v>
      </c>
      <c r="G1051" s="2" t="s">
        <v>422</v>
      </c>
      <c r="H1051" s="2" t="s">
        <v>3128</v>
      </c>
      <c r="J1051" s="2" t="s">
        <v>367</v>
      </c>
      <c r="K1051" s="2" t="s">
        <v>367</v>
      </c>
      <c r="L1051" s="2" t="s">
        <v>1091</v>
      </c>
      <c r="M1051" t="str">
        <f t="shared" si="16"/>
        <v>VALPARAÍSOCAQUETÁ</v>
      </c>
    </row>
    <row r="1052" spans="1:13" ht="45">
      <c r="A1052" s="2" t="s">
        <v>3003</v>
      </c>
      <c r="B1052" s="2" t="s">
        <v>3129</v>
      </c>
      <c r="C1052" s="2" t="s">
        <v>3130</v>
      </c>
      <c r="D1052" s="2" t="s">
        <v>3006</v>
      </c>
      <c r="E1052" s="2" t="s">
        <v>1296</v>
      </c>
      <c r="F1052" s="2" t="s">
        <v>11</v>
      </c>
      <c r="G1052" s="2" t="s">
        <v>1296</v>
      </c>
      <c r="H1052" s="2" t="s">
        <v>3130</v>
      </c>
      <c r="J1052" s="2" t="s">
        <v>370</v>
      </c>
      <c r="K1052" s="2" t="s">
        <v>370</v>
      </c>
      <c r="L1052" s="2" t="s">
        <v>18</v>
      </c>
      <c r="M1052" t="str">
        <f t="shared" si="16"/>
        <v>VEGACHÍANTIOQUIA</v>
      </c>
    </row>
    <row r="1053" spans="1:13" ht="45">
      <c r="A1053" s="2" t="s">
        <v>3003</v>
      </c>
      <c r="B1053" s="2" t="s">
        <v>3131</v>
      </c>
      <c r="C1053" s="2" t="s">
        <v>3132</v>
      </c>
      <c r="D1053" s="2" t="s">
        <v>3006</v>
      </c>
      <c r="E1053" s="2" t="s">
        <v>3133</v>
      </c>
      <c r="F1053" s="2" t="s">
        <v>11</v>
      </c>
      <c r="G1053" s="2" t="s">
        <v>3133</v>
      </c>
      <c r="H1053" s="2" t="s">
        <v>3132</v>
      </c>
      <c r="J1053" s="2" t="s">
        <v>2918</v>
      </c>
      <c r="K1053" s="2" t="s">
        <v>2918</v>
      </c>
      <c r="L1053" s="2" t="s">
        <v>2682</v>
      </c>
      <c r="M1053" t="str">
        <f t="shared" si="16"/>
        <v>VÉLEZSANTANDER</v>
      </c>
    </row>
    <row r="1054" spans="1:13" ht="45">
      <c r="A1054" s="2" t="s">
        <v>3003</v>
      </c>
      <c r="B1054" s="2" t="s">
        <v>3134</v>
      </c>
      <c r="C1054" s="2" t="s">
        <v>3135</v>
      </c>
      <c r="D1054" s="2" t="s">
        <v>3006</v>
      </c>
      <c r="E1054" s="2" t="s">
        <v>3136</v>
      </c>
      <c r="F1054" s="2" t="s">
        <v>11</v>
      </c>
      <c r="G1054" s="2" t="s">
        <v>3136</v>
      </c>
      <c r="H1054" s="2" t="s">
        <v>3135</v>
      </c>
      <c r="J1054" s="2" t="s">
        <v>3136</v>
      </c>
      <c r="K1054" s="2" t="s">
        <v>3136</v>
      </c>
      <c r="L1054" s="2" t="s">
        <v>3006</v>
      </c>
      <c r="M1054" t="str">
        <f t="shared" si="16"/>
        <v>VENADILLOTOLIMA</v>
      </c>
    </row>
    <row r="1055" spans="1:13" ht="45">
      <c r="A1055" s="2" t="s">
        <v>3003</v>
      </c>
      <c r="B1055" s="2" t="s">
        <v>3137</v>
      </c>
      <c r="C1055" s="2" t="s">
        <v>3138</v>
      </c>
      <c r="D1055" s="2" t="s">
        <v>3006</v>
      </c>
      <c r="E1055" s="2" t="s">
        <v>3139</v>
      </c>
      <c r="F1055" s="2" t="s">
        <v>11</v>
      </c>
      <c r="G1055" s="2" t="s">
        <v>3139</v>
      </c>
      <c r="H1055" s="2" t="s">
        <v>3138</v>
      </c>
      <c r="J1055" s="2" t="s">
        <v>373</v>
      </c>
      <c r="K1055" s="2" t="s">
        <v>373</v>
      </c>
      <c r="L1055" s="2" t="s">
        <v>18</v>
      </c>
      <c r="M1055" t="str">
        <f t="shared" si="16"/>
        <v>VENECIAANTIOQUIA</v>
      </c>
    </row>
    <row r="1056" spans="1:13" ht="45">
      <c r="A1056" s="2" t="s">
        <v>3003</v>
      </c>
      <c r="B1056" s="2" t="s">
        <v>3140</v>
      </c>
      <c r="C1056" s="2" t="s">
        <v>3141</v>
      </c>
      <c r="D1056" s="2" t="s">
        <v>3006</v>
      </c>
      <c r="E1056" s="2" t="s">
        <v>3142</v>
      </c>
      <c r="F1056" s="2" t="s">
        <v>11</v>
      </c>
      <c r="G1056" s="2" t="s">
        <v>3142</v>
      </c>
      <c r="H1056" s="2" t="s">
        <v>3141</v>
      </c>
      <c r="J1056" s="2" t="s">
        <v>373</v>
      </c>
      <c r="K1056" s="2" t="s">
        <v>373</v>
      </c>
      <c r="L1056" s="2" t="s">
        <v>1575</v>
      </c>
      <c r="M1056" t="str">
        <f t="shared" si="16"/>
        <v>VENECIACUNDINAMARCA</v>
      </c>
    </row>
    <row r="1057" spans="1:13" ht="45">
      <c r="A1057" s="2" t="s">
        <v>3143</v>
      </c>
      <c r="B1057" s="2" t="s">
        <v>3148</v>
      </c>
      <c r="C1057" s="2" t="s">
        <v>3149</v>
      </c>
      <c r="D1057" s="2" t="s">
        <v>3146</v>
      </c>
      <c r="E1057" s="2" t="s">
        <v>3150</v>
      </c>
      <c r="F1057" s="2" t="s">
        <v>11</v>
      </c>
      <c r="G1057" s="2" t="s">
        <v>3150</v>
      </c>
      <c r="H1057" s="2" t="s">
        <v>3149</v>
      </c>
      <c r="J1057" s="2" t="s">
        <v>999</v>
      </c>
      <c r="K1057" s="2" t="s">
        <v>999</v>
      </c>
      <c r="L1057" s="2" t="s">
        <v>642</v>
      </c>
      <c r="M1057" t="str">
        <f t="shared" si="16"/>
        <v>VENTAQUEMADABOYACÁ</v>
      </c>
    </row>
    <row r="1058" spans="1:13" ht="45">
      <c r="A1058" s="2" t="s">
        <v>3143</v>
      </c>
      <c r="B1058" s="2" t="s">
        <v>3151</v>
      </c>
      <c r="C1058" s="2" t="s">
        <v>3152</v>
      </c>
      <c r="D1058" s="2" t="s">
        <v>3146</v>
      </c>
      <c r="E1058" s="2" t="s">
        <v>3153</v>
      </c>
      <c r="F1058" s="2" t="s">
        <v>11</v>
      </c>
      <c r="G1058" s="2" t="s">
        <v>3153</v>
      </c>
      <c r="H1058" s="2" t="s">
        <v>3152</v>
      </c>
      <c r="J1058" s="2" t="s">
        <v>1888</v>
      </c>
      <c r="K1058" s="2" t="s">
        <v>1888</v>
      </c>
      <c r="L1058" s="2" t="s">
        <v>1575</v>
      </c>
      <c r="M1058" t="str">
        <f t="shared" si="16"/>
        <v>VERGARACUNDINAMARCA</v>
      </c>
    </row>
    <row r="1059" spans="1:13" ht="45">
      <c r="A1059" s="2" t="s">
        <v>3143</v>
      </c>
      <c r="B1059" s="2" t="s">
        <v>3154</v>
      </c>
      <c r="C1059" s="2" t="s">
        <v>3155</v>
      </c>
      <c r="D1059" s="2" t="s">
        <v>3146</v>
      </c>
      <c r="E1059" s="2" t="s">
        <v>3156</v>
      </c>
      <c r="F1059" s="2" t="s">
        <v>11</v>
      </c>
      <c r="G1059" s="2" t="s">
        <v>3156</v>
      </c>
      <c r="H1059" s="2" t="s">
        <v>3155</v>
      </c>
      <c r="J1059" s="2" t="s">
        <v>3251</v>
      </c>
      <c r="K1059" s="2" t="s">
        <v>3251</v>
      </c>
      <c r="L1059" s="2" t="s">
        <v>3146</v>
      </c>
      <c r="M1059" t="str">
        <f t="shared" si="16"/>
        <v>VERSALLESVALLE DEL CAUCA</v>
      </c>
    </row>
    <row r="1060" spans="1:13" ht="45">
      <c r="A1060" s="2" t="s">
        <v>3143</v>
      </c>
      <c r="B1060" s="2" t="s">
        <v>3157</v>
      </c>
      <c r="C1060" s="2" t="s">
        <v>3158</v>
      </c>
      <c r="D1060" s="2" t="s">
        <v>3146</v>
      </c>
      <c r="E1060" s="2" t="s">
        <v>61</v>
      </c>
      <c r="F1060" s="2" t="s">
        <v>11</v>
      </c>
      <c r="G1060" s="2" t="s">
        <v>61</v>
      </c>
      <c r="H1060" s="2" t="s">
        <v>3158</v>
      </c>
      <c r="J1060" s="2" t="s">
        <v>2921</v>
      </c>
      <c r="K1060" s="2" t="s">
        <v>2921</v>
      </c>
      <c r="L1060" s="2" t="s">
        <v>2682</v>
      </c>
      <c r="M1060" t="str">
        <f t="shared" si="16"/>
        <v>VETASSANTANDER</v>
      </c>
    </row>
    <row r="1061" spans="1:13" ht="45">
      <c r="A1061" s="2" t="s">
        <v>3143</v>
      </c>
      <c r="B1061" s="2" t="s">
        <v>3159</v>
      </c>
      <c r="C1061" s="2" t="s">
        <v>3160</v>
      </c>
      <c r="D1061" s="2" t="s">
        <v>3146</v>
      </c>
      <c r="E1061" s="2" t="s">
        <v>501</v>
      </c>
      <c r="F1061" s="2" t="s">
        <v>11</v>
      </c>
      <c r="G1061" s="2" t="s">
        <v>501</v>
      </c>
      <c r="H1061" s="2" t="s">
        <v>3160</v>
      </c>
      <c r="J1061" s="2" t="s">
        <v>1891</v>
      </c>
      <c r="K1061" s="2" t="s">
        <v>1891</v>
      </c>
      <c r="L1061" s="2" t="s">
        <v>1575</v>
      </c>
      <c r="M1061" t="str">
        <f t="shared" si="16"/>
        <v>VIANÍCUNDINAMARCA</v>
      </c>
    </row>
    <row r="1062" spans="1:13" ht="45">
      <c r="A1062" s="2" t="s">
        <v>3143</v>
      </c>
      <c r="B1062" s="2" t="s">
        <v>3161</v>
      </c>
      <c r="C1062" s="2" t="s">
        <v>3162</v>
      </c>
      <c r="D1062" s="2" t="s">
        <v>3146</v>
      </c>
      <c r="E1062" s="2" t="s">
        <v>3163</v>
      </c>
      <c r="F1062" s="2" t="s">
        <v>11</v>
      </c>
      <c r="G1062" s="2" t="s">
        <v>3163</v>
      </c>
      <c r="H1062" s="2" t="s">
        <v>3162</v>
      </c>
      <c r="J1062" s="2" t="s">
        <v>1081</v>
      </c>
      <c r="K1062" s="2" t="s">
        <v>1081</v>
      </c>
      <c r="L1062" s="2" t="s">
        <v>97</v>
      </c>
      <c r="M1062" t="str">
        <f t="shared" si="16"/>
        <v>VICTORIACALDAS</v>
      </c>
    </row>
    <row r="1063" spans="1:13" ht="45">
      <c r="A1063" s="2" t="s">
        <v>3143</v>
      </c>
      <c r="B1063" s="2" t="s">
        <v>3167</v>
      </c>
      <c r="C1063" s="2" t="s">
        <v>3168</v>
      </c>
      <c r="D1063" s="2" t="s">
        <v>3146</v>
      </c>
      <c r="E1063" s="2" t="s">
        <v>3169</v>
      </c>
      <c r="F1063" s="2" t="s">
        <v>11</v>
      </c>
      <c r="G1063" s="2" t="s">
        <v>3169</v>
      </c>
      <c r="H1063" s="2" t="s">
        <v>3168</v>
      </c>
      <c r="J1063" s="2" t="s">
        <v>376</v>
      </c>
      <c r="K1063" s="2" t="s">
        <v>376</v>
      </c>
      <c r="L1063" s="2" t="s">
        <v>18</v>
      </c>
      <c r="M1063" t="str">
        <f t="shared" si="16"/>
        <v>VIGÍA DEL FUERTEANTIOQUIA</v>
      </c>
    </row>
    <row r="1064" spans="1:13" ht="45">
      <c r="A1064" s="2" t="s">
        <v>3143</v>
      </c>
      <c r="B1064" s="2" t="s">
        <v>3170</v>
      </c>
      <c r="C1064" s="2" t="s">
        <v>3171</v>
      </c>
      <c r="D1064" s="2" t="s">
        <v>3146</v>
      </c>
      <c r="E1064" s="2" t="s">
        <v>3172</v>
      </c>
      <c r="F1064" s="2" t="s">
        <v>11</v>
      </c>
      <c r="G1064" s="2" t="s">
        <v>3172</v>
      </c>
      <c r="H1064" s="2" t="s">
        <v>3171</v>
      </c>
      <c r="J1064" s="2" t="s">
        <v>3254</v>
      </c>
      <c r="K1064" s="2" t="s">
        <v>3254</v>
      </c>
      <c r="L1064" s="2" t="s">
        <v>3146</v>
      </c>
      <c r="M1064" t="str">
        <f t="shared" si="16"/>
        <v>VIJESVALLE DEL CAUCA</v>
      </c>
    </row>
    <row r="1065" spans="1:13" ht="45">
      <c r="A1065" s="2" t="s">
        <v>3143</v>
      </c>
      <c r="B1065" s="2" t="s">
        <v>3144</v>
      </c>
      <c r="C1065" s="2" t="s">
        <v>3145</v>
      </c>
      <c r="D1065" s="2" t="s">
        <v>3146</v>
      </c>
      <c r="E1065" s="2" t="s">
        <v>3147</v>
      </c>
      <c r="F1065" s="2" t="s">
        <v>11</v>
      </c>
      <c r="G1065" s="2" t="s">
        <v>3147</v>
      </c>
      <c r="H1065" s="2" t="s">
        <v>3145</v>
      </c>
      <c r="J1065" s="2" t="s">
        <v>2561</v>
      </c>
      <c r="K1065" s="2" t="s">
        <v>2561</v>
      </c>
      <c r="L1065" s="2" t="s">
        <v>2448</v>
      </c>
      <c r="M1065" t="str">
        <f t="shared" si="16"/>
        <v>VILLA CARONORTE DE SANTANDER</v>
      </c>
    </row>
    <row r="1066" spans="1:13" ht="45">
      <c r="A1066" s="2" t="s">
        <v>3143</v>
      </c>
      <c r="B1066" s="2" t="s">
        <v>3173</v>
      </c>
      <c r="C1066" s="2" t="s">
        <v>3174</v>
      </c>
      <c r="D1066" s="2" t="s">
        <v>3146</v>
      </c>
      <c r="E1066" s="2" t="s">
        <v>3175</v>
      </c>
      <c r="F1066" s="2" t="s">
        <v>11</v>
      </c>
      <c r="G1066" s="2" t="s">
        <v>3175</v>
      </c>
      <c r="H1066" s="2" t="s">
        <v>3174</v>
      </c>
      <c r="J1066" s="2" t="s">
        <v>789</v>
      </c>
      <c r="K1066" s="2" t="s">
        <v>789</v>
      </c>
      <c r="L1066" s="2" t="s">
        <v>642</v>
      </c>
      <c r="M1066" t="str">
        <f t="shared" si="16"/>
        <v>VILLA DE LEYVABOYACÁ</v>
      </c>
    </row>
    <row r="1067" spans="1:13" ht="45">
      <c r="A1067" s="2" t="s">
        <v>3143</v>
      </c>
      <c r="B1067" s="2" t="s">
        <v>3176</v>
      </c>
      <c r="C1067" s="2" t="s">
        <v>3177</v>
      </c>
      <c r="D1067" s="2" t="s">
        <v>3146</v>
      </c>
      <c r="E1067" s="2" t="s">
        <v>436</v>
      </c>
      <c r="F1067" s="2" t="s">
        <v>11</v>
      </c>
      <c r="G1067" s="2" t="s">
        <v>436</v>
      </c>
      <c r="H1067" s="2" t="s">
        <v>3177</v>
      </c>
      <c r="J1067" s="2" t="s">
        <v>1894</v>
      </c>
      <c r="K1067" s="2" t="s">
        <v>1894</v>
      </c>
      <c r="L1067" s="2" t="s">
        <v>1575</v>
      </c>
      <c r="M1067" t="str">
        <f t="shared" si="16"/>
        <v>VILLA DE SAN DIEGO DE UBATÉCUNDINAMARCA</v>
      </c>
    </row>
    <row r="1068" spans="1:13" ht="45">
      <c r="A1068" s="2" t="s">
        <v>3143</v>
      </c>
      <c r="B1068" s="2" t="s">
        <v>3178</v>
      </c>
      <c r="C1068" s="2" t="s">
        <v>3179</v>
      </c>
      <c r="D1068" s="2" t="s">
        <v>3146</v>
      </c>
      <c r="E1068" s="2" t="s">
        <v>3180</v>
      </c>
      <c r="F1068" s="2" t="s">
        <v>11</v>
      </c>
      <c r="G1068" s="2" t="s">
        <v>3180</v>
      </c>
      <c r="H1068" s="2" t="s">
        <v>3179</v>
      </c>
      <c r="J1068" s="2" t="s">
        <v>2564</v>
      </c>
      <c r="K1068" s="2" t="s">
        <v>2564</v>
      </c>
      <c r="L1068" s="2" t="s">
        <v>2448</v>
      </c>
      <c r="M1068" t="str">
        <f t="shared" si="16"/>
        <v>VILLA DEL ROSARIONORTE DE SANTANDER</v>
      </c>
    </row>
    <row r="1069" spans="1:13" ht="45">
      <c r="A1069" s="2" t="s">
        <v>3143</v>
      </c>
      <c r="B1069" s="2" t="s">
        <v>3181</v>
      </c>
      <c r="C1069" s="2" t="s">
        <v>3182</v>
      </c>
      <c r="D1069" s="2" t="s">
        <v>3146</v>
      </c>
      <c r="E1069" s="2" t="s">
        <v>3183</v>
      </c>
      <c r="F1069" s="2" t="s">
        <v>11</v>
      </c>
      <c r="G1069" s="2" t="s">
        <v>3183</v>
      </c>
      <c r="H1069" s="2" t="s">
        <v>3182</v>
      </c>
      <c r="J1069" s="2" t="s">
        <v>1314</v>
      </c>
      <c r="K1069" s="2" t="s">
        <v>1314</v>
      </c>
      <c r="L1069" s="2" t="s">
        <v>1196</v>
      </c>
      <c r="M1069" t="str">
        <f t="shared" si="16"/>
        <v>VILLA RICACAUCA</v>
      </c>
    </row>
    <row r="1070" spans="1:13" ht="45">
      <c r="A1070" s="2" t="s">
        <v>3143</v>
      </c>
      <c r="B1070" s="2" t="s">
        <v>3184</v>
      </c>
      <c r="C1070" s="2" t="s">
        <v>3185</v>
      </c>
      <c r="D1070" s="2" t="s">
        <v>3146</v>
      </c>
      <c r="E1070" s="2" t="s">
        <v>3186</v>
      </c>
      <c r="F1070" s="2" t="s">
        <v>11</v>
      </c>
      <c r="G1070" s="2" t="s">
        <v>3186</v>
      </c>
      <c r="H1070" s="2" t="s">
        <v>3185</v>
      </c>
      <c r="J1070" s="2" t="s">
        <v>2602</v>
      </c>
      <c r="K1070" s="2" t="s">
        <v>2602</v>
      </c>
      <c r="L1070" s="2" t="s">
        <v>2568</v>
      </c>
      <c r="M1070" t="str">
        <f t="shared" si="16"/>
        <v>VILLAGARZÓNPUTUMAYO</v>
      </c>
    </row>
    <row r="1071" spans="1:13" ht="45">
      <c r="A1071" s="2" t="s">
        <v>3143</v>
      </c>
      <c r="B1071" s="2" t="s">
        <v>3187</v>
      </c>
      <c r="C1071" s="2" t="s">
        <v>3188</v>
      </c>
      <c r="D1071" s="2" t="s">
        <v>3146</v>
      </c>
      <c r="E1071" s="2" t="s">
        <v>3189</v>
      </c>
      <c r="F1071" s="2" t="s">
        <v>11</v>
      </c>
      <c r="G1071" s="2" t="s">
        <v>3189</v>
      </c>
      <c r="H1071" s="2" t="s">
        <v>3188</v>
      </c>
      <c r="J1071" s="2" t="s">
        <v>1897</v>
      </c>
      <c r="K1071" s="2" t="s">
        <v>1897</v>
      </c>
      <c r="L1071" s="2" t="s">
        <v>1575</v>
      </c>
      <c r="M1071" t="str">
        <f t="shared" si="16"/>
        <v>VILLAGÓMEZCUNDINAMARCA</v>
      </c>
    </row>
    <row r="1072" spans="1:13" ht="45">
      <c r="A1072" s="2" t="s">
        <v>3143</v>
      </c>
      <c r="B1072" s="2" t="s">
        <v>3190</v>
      </c>
      <c r="C1072" s="2" t="s">
        <v>3191</v>
      </c>
      <c r="D1072" s="2" t="s">
        <v>3146</v>
      </c>
      <c r="E1072" s="2" t="s">
        <v>3192</v>
      </c>
      <c r="F1072" s="2" t="s">
        <v>11</v>
      </c>
      <c r="G1072" s="2" t="s">
        <v>3192</v>
      </c>
      <c r="H1072" s="2" t="s">
        <v>3191</v>
      </c>
      <c r="J1072" s="2" t="s">
        <v>3139</v>
      </c>
      <c r="K1072" s="2" t="s">
        <v>3139</v>
      </c>
      <c r="L1072" s="2" t="s">
        <v>3006</v>
      </c>
      <c r="M1072" t="str">
        <f t="shared" si="16"/>
        <v>VILLAHERMOSATOLIMA</v>
      </c>
    </row>
    <row r="1073" spans="1:13" ht="45">
      <c r="A1073" s="2" t="s">
        <v>3143</v>
      </c>
      <c r="B1073" s="2" t="s">
        <v>3193</v>
      </c>
      <c r="C1073" s="2" t="s">
        <v>3194</v>
      </c>
      <c r="D1073" s="2" t="s">
        <v>3146</v>
      </c>
      <c r="E1073" s="2" t="s">
        <v>3195</v>
      </c>
      <c r="F1073" s="2" t="s">
        <v>11</v>
      </c>
      <c r="G1073" s="2" t="s">
        <v>3195</v>
      </c>
      <c r="H1073" s="2" t="s">
        <v>3194</v>
      </c>
      <c r="J1073" s="2" t="s">
        <v>1084</v>
      </c>
      <c r="K1073" s="2" t="s">
        <v>1084</v>
      </c>
      <c r="L1073" s="2" t="s">
        <v>97</v>
      </c>
      <c r="M1073" t="str">
        <f t="shared" si="16"/>
        <v>VILLAMARÍACALDAS</v>
      </c>
    </row>
    <row r="1074" spans="1:13" ht="45">
      <c r="A1074" s="2" t="s">
        <v>3143</v>
      </c>
      <c r="B1074" s="2" t="s">
        <v>3196</v>
      </c>
      <c r="C1074" s="2" t="s">
        <v>3197</v>
      </c>
      <c r="D1074" s="2" t="s">
        <v>3146</v>
      </c>
      <c r="E1074" s="2" t="s">
        <v>3198</v>
      </c>
      <c r="F1074" s="2" t="s">
        <v>11</v>
      </c>
      <c r="G1074" s="2" t="s">
        <v>3198</v>
      </c>
      <c r="H1074" s="2" t="s">
        <v>3197</v>
      </c>
      <c r="J1074" s="2" t="s">
        <v>635</v>
      </c>
      <c r="K1074" s="2" t="s">
        <v>635</v>
      </c>
      <c r="L1074" s="2" t="s">
        <v>501</v>
      </c>
      <c r="M1074" t="str">
        <f t="shared" si="16"/>
        <v>VILLANUEVABOLÍVAR</v>
      </c>
    </row>
    <row r="1075" spans="1:13" ht="45">
      <c r="A1075" s="2" t="s">
        <v>3143</v>
      </c>
      <c r="B1075" s="2" t="s">
        <v>3199</v>
      </c>
      <c r="C1075" s="2" t="s">
        <v>3200</v>
      </c>
      <c r="D1075" s="2" t="s">
        <v>3146</v>
      </c>
      <c r="E1075" s="2" t="s">
        <v>3201</v>
      </c>
      <c r="F1075" s="2" t="s">
        <v>11</v>
      </c>
      <c r="G1075" s="2" t="s">
        <v>3201</v>
      </c>
      <c r="H1075" s="2" t="s">
        <v>3200</v>
      </c>
      <c r="J1075" s="2" t="s">
        <v>635</v>
      </c>
      <c r="K1075" s="2" t="s">
        <v>635</v>
      </c>
      <c r="L1075" s="2" t="s">
        <v>1139</v>
      </c>
      <c r="M1075" t="str">
        <f t="shared" si="16"/>
        <v>VILLANUEVACASANARE</v>
      </c>
    </row>
    <row r="1076" spans="1:13" ht="45">
      <c r="A1076" s="2" t="s">
        <v>3143</v>
      </c>
      <c r="B1076" s="2" t="s">
        <v>3202</v>
      </c>
      <c r="C1076" s="2" t="s">
        <v>3203</v>
      </c>
      <c r="D1076" s="2" t="s">
        <v>3146</v>
      </c>
      <c r="E1076" s="2" t="s">
        <v>3204</v>
      </c>
      <c r="F1076" s="2" t="s">
        <v>11</v>
      </c>
      <c r="G1076" s="2" t="s">
        <v>3204</v>
      </c>
      <c r="H1076" s="2" t="s">
        <v>3203</v>
      </c>
      <c r="J1076" s="2" t="s">
        <v>635</v>
      </c>
      <c r="K1076" s="2" t="s">
        <v>635</v>
      </c>
      <c r="L1076" s="2" t="s">
        <v>2046</v>
      </c>
      <c r="M1076" t="str">
        <f t="shared" si="16"/>
        <v>VILLANUEVALA GUAJIRA</v>
      </c>
    </row>
    <row r="1077" spans="1:13" ht="45">
      <c r="A1077" s="2" t="s">
        <v>3143</v>
      </c>
      <c r="B1077" s="2" t="s">
        <v>3164</v>
      </c>
      <c r="C1077" s="2" t="s">
        <v>3165</v>
      </c>
      <c r="D1077" s="2" t="s">
        <v>3146</v>
      </c>
      <c r="E1077" s="2" t="s">
        <v>3166</v>
      </c>
      <c r="F1077" s="2" t="s">
        <v>11</v>
      </c>
      <c r="G1077" s="2" t="s">
        <v>3166</v>
      </c>
      <c r="H1077" s="2" t="s">
        <v>3165</v>
      </c>
      <c r="J1077" s="2" t="s">
        <v>635</v>
      </c>
      <c r="K1077" s="2" t="s">
        <v>635</v>
      </c>
      <c r="L1077" s="2" t="s">
        <v>2682</v>
      </c>
      <c r="M1077" t="str">
        <f t="shared" si="16"/>
        <v>VILLANUEVASANTANDER</v>
      </c>
    </row>
    <row r="1078" spans="1:13" ht="45">
      <c r="A1078" s="2" t="s">
        <v>3143</v>
      </c>
      <c r="B1078" s="2" t="s">
        <v>3205</v>
      </c>
      <c r="C1078" s="2" t="s">
        <v>3206</v>
      </c>
      <c r="D1078" s="2" t="s">
        <v>3146</v>
      </c>
      <c r="E1078" s="2" t="s">
        <v>3207</v>
      </c>
      <c r="F1078" s="2" t="s">
        <v>11</v>
      </c>
      <c r="G1078" s="2" t="s">
        <v>3207</v>
      </c>
      <c r="H1078" s="2" t="s">
        <v>3206</v>
      </c>
      <c r="J1078" s="2" t="s">
        <v>1900</v>
      </c>
      <c r="K1078" s="2" t="s">
        <v>1900</v>
      </c>
      <c r="L1078" s="2" t="s">
        <v>1575</v>
      </c>
      <c r="M1078" t="str">
        <f t="shared" si="16"/>
        <v>VILLAPINZÓNCUNDINAMARCA</v>
      </c>
    </row>
    <row r="1079" spans="1:13" ht="45">
      <c r="A1079" s="2" t="s">
        <v>3143</v>
      </c>
      <c r="B1079" s="2" t="s">
        <v>3208</v>
      </c>
      <c r="C1079" s="2" t="s">
        <v>3209</v>
      </c>
      <c r="D1079" s="2" t="s">
        <v>3146</v>
      </c>
      <c r="E1079" s="2" t="s">
        <v>3210</v>
      </c>
      <c r="F1079" s="2" t="s">
        <v>11</v>
      </c>
      <c r="G1079" s="2" t="s">
        <v>3210</v>
      </c>
      <c r="H1079" s="2" t="s">
        <v>3209</v>
      </c>
      <c r="J1079" s="2" t="s">
        <v>3142</v>
      </c>
      <c r="K1079" s="2" t="s">
        <v>3142</v>
      </c>
      <c r="L1079" s="2" t="s">
        <v>3006</v>
      </c>
      <c r="M1079" t="str">
        <f t="shared" si="16"/>
        <v>VILLARRICATOLIMA</v>
      </c>
    </row>
    <row r="1080" spans="1:13" ht="45">
      <c r="A1080" s="2" t="s">
        <v>3143</v>
      </c>
      <c r="B1080" s="2" t="s">
        <v>3211</v>
      </c>
      <c r="C1080" s="2" t="s">
        <v>3212</v>
      </c>
      <c r="D1080" s="2" t="s">
        <v>3146</v>
      </c>
      <c r="E1080" s="2" t="s">
        <v>214</v>
      </c>
      <c r="F1080" s="2" t="s">
        <v>11</v>
      </c>
      <c r="G1080" s="2" t="s">
        <v>214</v>
      </c>
      <c r="H1080" s="2" t="s">
        <v>3212</v>
      </c>
      <c r="J1080" s="2" t="s">
        <v>2182</v>
      </c>
      <c r="K1080" s="2" t="s">
        <v>2182</v>
      </c>
      <c r="L1080" s="2" t="s">
        <v>2181</v>
      </c>
      <c r="M1080" t="str">
        <f t="shared" si="16"/>
        <v>VILLAVICENCIOMETA</v>
      </c>
    </row>
    <row r="1081" spans="1:13" ht="45">
      <c r="A1081" s="2" t="s">
        <v>3143</v>
      </c>
      <c r="B1081" s="2" t="s">
        <v>3213</v>
      </c>
      <c r="C1081" s="2" t="s">
        <v>3214</v>
      </c>
      <c r="D1081" s="2" t="s">
        <v>3146</v>
      </c>
      <c r="E1081" s="2" t="s">
        <v>783</v>
      </c>
      <c r="F1081" s="2" t="s">
        <v>11</v>
      </c>
      <c r="G1081" s="2" t="s">
        <v>783</v>
      </c>
      <c r="H1081" s="2" t="s">
        <v>3214</v>
      </c>
      <c r="J1081" s="2" t="s">
        <v>2039</v>
      </c>
      <c r="K1081" s="2" t="s">
        <v>2039</v>
      </c>
      <c r="L1081" s="2" t="s">
        <v>1936</v>
      </c>
      <c r="M1081" t="str">
        <f t="shared" si="16"/>
        <v>VILLAVIEJAHUILA</v>
      </c>
    </row>
    <row r="1082" spans="1:13" ht="45">
      <c r="A1082" s="2" t="s">
        <v>3143</v>
      </c>
      <c r="B1082" s="2" t="s">
        <v>3215</v>
      </c>
      <c r="C1082" s="2" t="s">
        <v>3216</v>
      </c>
      <c r="D1082" s="2" t="s">
        <v>3146</v>
      </c>
      <c r="E1082" s="2" t="s">
        <v>3217</v>
      </c>
      <c r="F1082" s="2" t="s">
        <v>11</v>
      </c>
      <c r="G1082" s="2" t="s">
        <v>3217</v>
      </c>
      <c r="H1082" s="2" t="s">
        <v>3216</v>
      </c>
      <c r="J1082" s="2" t="s">
        <v>1903</v>
      </c>
      <c r="K1082" s="2" t="s">
        <v>1903</v>
      </c>
      <c r="L1082" s="2" t="s">
        <v>1575</v>
      </c>
      <c r="M1082" t="str">
        <f t="shared" si="16"/>
        <v>VILLETACUNDINAMARCA</v>
      </c>
    </row>
    <row r="1083" spans="1:13" ht="45">
      <c r="A1083" s="2" t="s">
        <v>3143</v>
      </c>
      <c r="B1083" s="2" t="s">
        <v>3218</v>
      </c>
      <c r="C1083" s="2" t="s">
        <v>3219</v>
      </c>
      <c r="D1083" s="2" t="s">
        <v>3146</v>
      </c>
      <c r="E1083" s="2" t="s">
        <v>3220</v>
      </c>
      <c r="F1083" s="2" t="s">
        <v>11</v>
      </c>
      <c r="G1083" s="2" t="s">
        <v>3220</v>
      </c>
      <c r="H1083" s="2" t="s">
        <v>3219</v>
      </c>
      <c r="J1083" s="2" t="s">
        <v>1906</v>
      </c>
      <c r="K1083" s="2" t="s">
        <v>1906</v>
      </c>
      <c r="L1083" s="2" t="s">
        <v>1575</v>
      </c>
      <c r="M1083" t="str">
        <f t="shared" si="16"/>
        <v>VIOTÁCUNDINAMARCA</v>
      </c>
    </row>
    <row r="1084" spans="1:13" ht="45">
      <c r="A1084" s="2" t="s">
        <v>3143</v>
      </c>
      <c r="B1084" s="2" t="s">
        <v>3221</v>
      </c>
      <c r="C1084" s="2" t="s">
        <v>3222</v>
      </c>
      <c r="D1084" s="2" t="s">
        <v>3146</v>
      </c>
      <c r="E1084" s="2" t="s">
        <v>3223</v>
      </c>
      <c r="F1084" s="2" t="s">
        <v>11</v>
      </c>
      <c r="G1084" s="2" t="s">
        <v>3223</v>
      </c>
      <c r="H1084" s="2" t="s">
        <v>3222</v>
      </c>
      <c r="J1084" s="2" t="s">
        <v>1002</v>
      </c>
      <c r="K1084" s="2" t="s">
        <v>1002</v>
      </c>
      <c r="L1084" s="2" t="s">
        <v>642</v>
      </c>
      <c r="M1084" t="str">
        <f t="shared" si="16"/>
        <v>VIRACACHÁBOYACÁ</v>
      </c>
    </row>
    <row r="1085" spans="1:13" ht="45">
      <c r="A1085" s="2" t="s">
        <v>3143</v>
      </c>
      <c r="B1085" s="2" t="s">
        <v>3224</v>
      </c>
      <c r="C1085" s="2" t="s">
        <v>3225</v>
      </c>
      <c r="D1085" s="2" t="s">
        <v>3146</v>
      </c>
      <c r="E1085" s="2" t="s">
        <v>2248</v>
      </c>
      <c r="F1085" s="2" t="s">
        <v>11</v>
      </c>
      <c r="G1085" s="2" t="s">
        <v>2248</v>
      </c>
      <c r="H1085" s="2" t="s">
        <v>3225</v>
      </c>
      <c r="J1085" s="2" t="s">
        <v>2262</v>
      </c>
      <c r="K1085" s="2" t="s">
        <v>2262</v>
      </c>
      <c r="L1085" s="2" t="s">
        <v>2181</v>
      </c>
      <c r="M1085" t="str">
        <f t="shared" si="16"/>
        <v>VISTAHERMOSAMETA</v>
      </c>
    </row>
    <row r="1086" spans="1:13" ht="45">
      <c r="A1086" s="2" t="s">
        <v>3143</v>
      </c>
      <c r="B1086" s="2" t="s">
        <v>3226</v>
      </c>
      <c r="C1086" s="2" t="s">
        <v>3227</v>
      </c>
      <c r="D1086" s="2" t="s">
        <v>3146</v>
      </c>
      <c r="E1086" s="2" t="s">
        <v>3228</v>
      </c>
      <c r="F1086" s="2" t="s">
        <v>11</v>
      </c>
      <c r="G1086" s="2" t="s">
        <v>3228</v>
      </c>
      <c r="H1086" s="2" t="s">
        <v>3227</v>
      </c>
      <c r="J1086" s="2" t="s">
        <v>1087</v>
      </c>
      <c r="K1086" s="2" t="s">
        <v>1087</v>
      </c>
      <c r="L1086" s="2" t="s">
        <v>97</v>
      </c>
      <c r="M1086" t="str">
        <f t="shared" si="16"/>
        <v>VITERBOCALDAS</v>
      </c>
    </row>
    <row r="1087" spans="1:13" ht="45">
      <c r="A1087" s="2" t="s">
        <v>3143</v>
      </c>
      <c r="B1087" s="2" t="s">
        <v>3229</v>
      </c>
      <c r="C1087" s="2" t="s">
        <v>3230</v>
      </c>
      <c r="D1087" s="2" t="s">
        <v>3146</v>
      </c>
      <c r="E1087" s="2" t="s">
        <v>3231</v>
      </c>
      <c r="F1087" s="2" t="s">
        <v>11</v>
      </c>
      <c r="G1087" s="2" t="s">
        <v>3231</v>
      </c>
      <c r="H1087" s="2" t="s">
        <v>3230</v>
      </c>
      <c r="J1087" s="2" t="s">
        <v>1909</v>
      </c>
      <c r="K1087" s="2" t="s">
        <v>1909</v>
      </c>
      <c r="L1087" s="2" t="s">
        <v>1575</v>
      </c>
      <c r="M1087" t="str">
        <f t="shared" si="16"/>
        <v>YACOPÍCUNDINAMARCA</v>
      </c>
    </row>
    <row r="1088" spans="1:13" ht="45">
      <c r="A1088" s="2" t="s">
        <v>3143</v>
      </c>
      <c r="B1088" s="2" t="s">
        <v>3232</v>
      </c>
      <c r="C1088" s="2" t="s">
        <v>3233</v>
      </c>
      <c r="D1088" s="2" t="s">
        <v>3146</v>
      </c>
      <c r="E1088" s="2" t="s">
        <v>2991</v>
      </c>
      <c r="F1088" s="2" t="s">
        <v>11</v>
      </c>
      <c r="G1088" s="2" t="s">
        <v>2991</v>
      </c>
      <c r="H1088" s="2" t="s">
        <v>3233</v>
      </c>
      <c r="J1088" s="2" t="s">
        <v>2444</v>
      </c>
      <c r="K1088" s="2" t="s">
        <v>2444</v>
      </c>
      <c r="L1088" s="2" t="s">
        <v>235</v>
      </c>
      <c r="M1088" t="str">
        <f t="shared" si="16"/>
        <v>YACUANQUERNARIÑO</v>
      </c>
    </row>
    <row r="1089" spans="1:13" ht="45">
      <c r="A1089" s="2" t="s">
        <v>3143</v>
      </c>
      <c r="B1089" s="2" t="s">
        <v>3234</v>
      </c>
      <c r="C1089" s="2" t="s">
        <v>3235</v>
      </c>
      <c r="D1089" s="2" t="s">
        <v>3146</v>
      </c>
      <c r="E1089" s="2" t="s">
        <v>3236</v>
      </c>
      <c r="F1089" s="2" t="s">
        <v>11</v>
      </c>
      <c r="G1089" s="2" t="s">
        <v>3236</v>
      </c>
      <c r="H1089" s="2" t="s">
        <v>3235</v>
      </c>
      <c r="J1089" s="2" t="s">
        <v>2042</v>
      </c>
      <c r="K1089" s="2" t="s">
        <v>2042</v>
      </c>
      <c r="L1089" s="2" t="s">
        <v>1936</v>
      </c>
      <c r="M1089" t="str">
        <f t="shared" si="16"/>
        <v>YAGUARÁHUILA</v>
      </c>
    </row>
    <row r="1090" spans="1:13" ht="45">
      <c r="A1090" s="2" t="s">
        <v>3143</v>
      </c>
      <c r="B1090" s="2" t="s">
        <v>3237</v>
      </c>
      <c r="C1090" s="2" t="s">
        <v>3238</v>
      </c>
      <c r="D1090" s="2" t="s">
        <v>3146</v>
      </c>
      <c r="E1090" s="2" t="s">
        <v>3239</v>
      </c>
      <c r="F1090" s="2" t="s">
        <v>11</v>
      </c>
      <c r="G1090" s="2" t="s">
        <v>3239</v>
      </c>
      <c r="H1090" s="2" t="s">
        <v>3238</v>
      </c>
      <c r="J1090" s="2" t="s">
        <v>379</v>
      </c>
      <c r="K1090" s="2" t="s">
        <v>379</v>
      </c>
      <c r="L1090" s="2" t="s">
        <v>18</v>
      </c>
      <c r="M1090" t="str">
        <f t="shared" si="16"/>
        <v>YALÍANTIOQUIA</v>
      </c>
    </row>
    <row r="1091" spans="1:13" ht="45">
      <c r="A1091" s="2" t="s">
        <v>3143</v>
      </c>
      <c r="B1091" s="2" t="s">
        <v>3240</v>
      </c>
      <c r="C1091" s="2" t="s">
        <v>3241</v>
      </c>
      <c r="D1091" s="2" t="s">
        <v>3146</v>
      </c>
      <c r="E1091" s="2" t="s">
        <v>3242</v>
      </c>
      <c r="F1091" s="2" t="s">
        <v>11</v>
      </c>
      <c r="G1091" s="2" t="s">
        <v>3242</v>
      </c>
      <c r="H1091" s="2" t="s">
        <v>3241</v>
      </c>
      <c r="J1091" s="2" t="s">
        <v>382</v>
      </c>
      <c r="K1091" s="2" t="s">
        <v>382</v>
      </c>
      <c r="L1091" s="2" t="s">
        <v>18</v>
      </c>
      <c r="M1091" t="str">
        <f t="shared" si="16"/>
        <v>YARUMALANTIOQUIA</v>
      </c>
    </row>
    <row r="1092" spans="1:13" ht="45">
      <c r="A1092" s="2" t="s">
        <v>3143</v>
      </c>
      <c r="B1092" s="2" t="s">
        <v>3243</v>
      </c>
      <c r="C1092" s="2" t="s">
        <v>3244</v>
      </c>
      <c r="D1092" s="2" t="s">
        <v>3146</v>
      </c>
      <c r="E1092" s="2" t="s">
        <v>3245</v>
      </c>
      <c r="F1092" s="2" t="s">
        <v>11</v>
      </c>
      <c r="G1092" s="2" t="s">
        <v>3245</v>
      </c>
      <c r="H1092" s="2" t="s">
        <v>3244</v>
      </c>
      <c r="J1092" s="2" t="s">
        <v>385</v>
      </c>
      <c r="K1092" s="2" t="s">
        <v>385</v>
      </c>
      <c r="L1092" s="2" t="s">
        <v>18</v>
      </c>
      <c r="M1092" t="str">
        <f t="shared" si="16"/>
        <v>YOLOMBÓANTIOQUIA</v>
      </c>
    </row>
    <row r="1093" spans="1:13" ht="45">
      <c r="A1093" s="2" t="s">
        <v>3143</v>
      </c>
      <c r="B1093" s="2" t="s">
        <v>3246</v>
      </c>
      <c r="C1093" s="2" t="s">
        <v>3247</v>
      </c>
      <c r="D1093" s="2" t="s">
        <v>3146</v>
      </c>
      <c r="E1093" s="2" t="s">
        <v>3248</v>
      </c>
      <c r="F1093" s="2" t="s">
        <v>11</v>
      </c>
      <c r="G1093" s="2" t="s">
        <v>3248</v>
      </c>
      <c r="H1093" s="2" t="s">
        <v>3247</v>
      </c>
      <c r="J1093" s="2" t="s">
        <v>388</v>
      </c>
      <c r="K1093" s="2" t="s">
        <v>388</v>
      </c>
      <c r="L1093" s="2" t="s">
        <v>18</v>
      </c>
      <c r="M1093" t="str">
        <f t="shared" ref="M1093:M1105" si="17">CONCATENATE(K1093,L1093)</f>
        <v>YONDÓANTIOQUIA</v>
      </c>
    </row>
    <row r="1094" spans="1:13" ht="45">
      <c r="A1094" s="2" t="s">
        <v>3143</v>
      </c>
      <c r="B1094" s="2" t="s">
        <v>3249</v>
      </c>
      <c r="C1094" s="2" t="s">
        <v>3250</v>
      </c>
      <c r="D1094" s="2" t="s">
        <v>3146</v>
      </c>
      <c r="E1094" s="2" t="s">
        <v>3251</v>
      </c>
      <c r="F1094" s="2" t="s">
        <v>11</v>
      </c>
      <c r="G1094" s="2" t="s">
        <v>3251</v>
      </c>
      <c r="H1094" s="2" t="s">
        <v>3250</v>
      </c>
      <c r="J1094" s="2" t="s">
        <v>1140</v>
      </c>
      <c r="K1094" s="2" t="s">
        <v>1140</v>
      </c>
      <c r="L1094" s="2" t="s">
        <v>1139</v>
      </c>
      <c r="M1094" t="str">
        <f t="shared" si="17"/>
        <v>YOPALCASANARE</v>
      </c>
    </row>
    <row r="1095" spans="1:13" ht="45">
      <c r="A1095" s="2" t="s">
        <v>3143</v>
      </c>
      <c r="B1095" s="2" t="s">
        <v>3252</v>
      </c>
      <c r="C1095" s="2" t="s">
        <v>3253</v>
      </c>
      <c r="D1095" s="2" t="s">
        <v>3146</v>
      </c>
      <c r="E1095" s="2" t="s">
        <v>3254</v>
      </c>
      <c r="F1095" s="2" t="s">
        <v>11</v>
      </c>
      <c r="G1095" s="2" t="s">
        <v>3254</v>
      </c>
      <c r="H1095" s="2" t="s">
        <v>3253</v>
      </c>
      <c r="J1095" s="2" t="s">
        <v>3257</v>
      </c>
      <c r="K1095" s="2" t="s">
        <v>3257</v>
      </c>
      <c r="L1095" s="2" t="s">
        <v>3146</v>
      </c>
      <c r="M1095" t="str">
        <f t="shared" si="17"/>
        <v>YOTOCOVALLE DEL CAUCA</v>
      </c>
    </row>
    <row r="1096" spans="1:13" ht="45">
      <c r="A1096" s="2" t="s">
        <v>3143</v>
      </c>
      <c r="B1096" s="2" t="s">
        <v>3255</v>
      </c>
      <c r="C1096" s="2" t="s">
        <v>3256</v>
      </c>
      <c r="D1096" s="2" t="s">
        <v>3146</v>
      </c>
      <c r="E1096" s="2" t="s">
        <v>3257</v>
      </c>
      <c r="F1096" s="2" t="s">
        <v>11</v>
      </c>
      <c r="G1096" s="2" t="s">
        <v>3257</v>
      </c>
      <c r="H1096" s="2" t="s">
        <v>3256</v>
      </c>
      <c r="J1096" s="2" t="s">
        <v>3260</v>
      </c>
      <c r="K1096" s="2" t="s">
        <v>3260</v>
      </c>
      <c r="L1096" s="2" t="s">
        <v>3146</v>
      </c>
      <c r="M1096" t="str">
        <f t="shared" si="17"/>
        <v>YUMBOVALLE DEL CAUCA</v>
      </c>
    </row>
    <row r="1097" spans="1:13" ht="45">
      <c r="A1097" s="2" t="s">
        <v>3143</v>
      </c>
      <c r="B1097" s="2" t="s">
        <v>3258</v>
      </c>
      <c r="C1097" s="2" t="s">
        <v>3259</v>
      </c>
      <c r="D1097" s="2" t="s">
        <v>3146</v>
      </c>
      <c r="E1097" s="2" t="s">
        <v>3260</v>
      </c>
      <c r="F1097" s="2" t="s">
        <v>11</v>
      </c>
      <c r="G1097" s="2" t="s">
        <v>3260</v>
      </c>
      <c r="H1097" s="2" t="s">
        <v>3259</v>
      </c>
      <c r="J1097" s="2" t="s">
        <v>638</v>
      </c>
      <c r="K1097" s="2" t="s">
        <v>638</v>
      </c>
      <c r="L1097" s="2" t="s">
        <v>501</v>
      </c>
      <c r="M1097" t="str">
        <f t="shared" si="17"/>
        <v>ZAMBRANOBOLÍVAR</v>
      </c>
    </row>
    <row r="1098" spans="1:13" ht="45">
      <c r="A1098" s="2" t="s">
        <v>3143</v>
      </c>
      <c r="B1098" s="2" t="s">
        <v>3261</v>
      </c>
      <c r="C1098" s="2" t="s">
        <v>3262</v>
      </c>
      <c r="D1098" s="2" t="s">
        <v>3146</v>
      </c>
      <c r="E1098" s="2" t="s">
        <v>3263</v>
      </c>
      <c r="F1098" s="2" t="s">
        <v>11</v>
      </c>
      <c r="G1098" s="2" t="s">
        <v>3263</v>
      </c>
      <c r="H1098" s="2" t="s">
        <v>3262</v>
      </c>
      <c r="J1098" s="2" t="s">
        <v>2926</v>
      </c>
      <c r="K1098" s="2" t="s">
        <v>2926</v>
      </c>
      <c r="L1098" s="2" t="s">
        <v>2682</v>
      </c>
      <c r="M1098" t="str">
        <f t="shared" si="17"/>
        <v>ZAPATOCASANTANDER</v>
      </c>
    </row>
    <row r="1099" spans="1:13" ht="45">
      <c r="A1099" s="2" t="s">
        <v>3264</v>
      </c>
      <c r="B1099" s="2" t="s">
        <v>3269</v>
      </c>
      <c r="C1099" s="2" t="s">
        <v>3270</v>
      </c>
      <c r="D1099" s="2" t="s">
        <v>3267</v>
      </c>
      <c r="E1099" s="2" t="s">
        <v>3271</v>
      </c>
      <c r="F1099" s="2" t="s">
        <v>11</v>
      </c>
      <c r="G1099" s="2" t="s">
        <v>3271</v>
      </c>
      <c r="H1099" s="2" t="s">
        <v>3270</v>
      </c>
      <c r="J1099" s="2" t="s">
        <v>2174</v>
      </c>
      <c r="K1099" s="2" t="s">
        <v>2174</v>
      </c>
      <c r="L1099" s="2" t="s">
        <v>2091</v>
      </c>
      <c r="M1099" t="str">
        <f t="shared" si="17"/>
        <v>ZAPAYÁNMAGDALENA</v>
      </c>
    </row>
    <row r="1100" spans="1:13" ht="45">
      <c r="A1100" s="2" t="s">
        <v>3264</v>
      </c>
      <c r="B1100" s="2" t="s">
        <v>3265</v>
      </c>
      <c r="C1100" s="2" t="s">
        <v>3266</v>
      </c>
      <c r="D1100" s="2" t="s">
        <v>3267</v>
      </c>
      <c r="E1100" s="2" t="s">
        <v>3268</v>
      </c>
      <c r="F1100" s="2" t="s">
        <v>11</v>
      </c>
      <c r="G1100" s="2" t="s">
        <v>3268</v>
      </c>
      <c r="H1100" s="2" t="s">
        <v>3266</v>
      </c>
      <c r="J1100" s="2" t="s">
        <v>391</v>
      </c>
      <c r="K1100" s="2" t="s">
        <v>391</v>
      </c>
      <c r="L1100" s="2" t="s">
        <v>18</v>
      </c>
      <c r="M1100" t="str">
        <f t="shared" si="17"/>
        <v>ZARAGOZAANTIOQUIA</v>
      </c>
    </row>
    <row r="1101" spans="1:13" ht="45">
      <c r="A1101" s="2" t="s">
        <v>3264</v>
      </c>
      <c r="B1101" s="2" t="s">
        <v>3272</v>
      </c>
      <c r="C1101" s="2" t="s">
        <v>3273</v>
      </c>
      <c r="D1101" s="2" t="s">
        <v>3267</v>
      </c>
      <c r="E1101" s="2" t="s">
        <v>3274</v>
      </c>
      <c r="F1101" s="2" t="s">
        <v>11</v>
      </c>
      <c r="G1101" s="2" t="s">
        <v>3274</v>
      </c>
      <c r="H1101" s="2" t="s">
        <v>3273</v>
      </c>
      <c r="J1101" s="2" t="s">
        <v>3263</v>
      </c>
      <c r="K1101" s="2" t="s">
        <v>3263</v>
      </c>
      <c r="L1101" s="2" t="s">
        <v>3146</v>
      </c>
      <c r="M1101" t="str">
        <f t="shared" si="17"/>
        <v>ZARZALVALLE DEL CAUCA</v>
      </c>
    </row>
    <row r="1102" spans="1:13" ht="45">
      <c r="A1102" s="2" t="s">
        <v>3275</v>
      </c>
      <c r="B1102" s="2" t="s">
        <v>3286</v>
      </c>
      <c r="C1102" s="2" t="s">
        <v>3287</v>
      </c>
      <c r="D1102" s="2" t="s">
        <v>3278</v>
      </c>
      <c r="E1102" s="2" t="s">
        <v>3288</v>
      </c>
      <c r="F1102" s="2" t="s">
        <v>11</v>
      </c>
      <c r="G1102" s="2" t="s">
        <v>3288</v>
      </c>
      <c r="H1102" s="2" t="s">
        <v>3287</v>
      </c>
      <c r="J1102" s="2" t="s">
        <v>1005</v>
      </c>
      <c r="K1102" s="2" t="s">
        <v>1005</v>
      </c>
      <c r="L1102" s="2" t="s">
        <v>642</v>
      </c>
      <c r="M1102" t="str">
        <f t="shared" si="17"/>
        <v>ZETAQUIRABOYACÁ</v>
      </c>
    </row>
    <row r="1103" spans="1:13" ht="45">
      <c r="A1103" s="2" t="s">
        <v>3275</v>
      </c>
      <c r="B1103" s="2" t="s">
        <v>3280</v>
      </c>
      <c r="C1103" s="2" t="s">
        <v>3281</v>
      </c>
      <c r="D1103" s="2" t="s">
        <v>3278</v>
      </c>
      <c r="E1103" s="2" t="s">
        <v>3282</v>
      </c>
      <c r="F1103" s="2" t="s">
        <v>11</v>
      </c>
      <c r="G1103" s="2" t="s">
        <v>3282</v>
      </c>
      <c r="H1103" s="2" t="s">
        <v>3281</v>
      </c>
      <c r="J1103" s="2" t="s">
        <v>1912</v>
      </c>
      <c r="K1103" s="2" t="s">
        <v>1912</v>
      </c>
      <c r="L1103" s="2" t="s">
        <v>1575</v>
      </c>
      <c r="M1103" t="str">
        <f t="shared" si="17"/>
        <v>ZIPACÓNCUNDINAMARCA</v>
      </c>
    </row>
    <row r="1104" spans="1:13" ht="45">
      <c r="A1104" s="2" t="s">
        <v>3275</v>
      </c>
      <c r="B1104" s="2" t="s">
        <v>3276</v>
      </c>
      <c r="C1104" s="2" t="s">
        <v>3277</v>
      </c>
      <c r="D1104" s="2" t="s">
        <v>3278</v>
      </c>
      <c r="E1104" s="2" t="s">
        <v>3279</v>
      </c>
      <c r="F1104" s="2" t="s">
        <v>11</v>
      </c>
      <c r="G1104" s="2" t="s">
        <v>3279</v>
      </c>
      <c r="H1104" s="2" t="s">
        <v>3277</v>
      </c>
      <c r="J1104" s="2" t="s">
        <v>1915</v>
      </c>
      <c r="K1104" s="2" t="s">
        <v>1915</v>
      </c>
      <c r="L1104" s="2" t="s">
        <v>1575</v>
      </c>
      <c r="M1104" t="str">
        <f t="shared" si="17"/>
        <v>ZIPAQUIRÁCUNDINAMARCA</v>
      </c>
    </row>
    <row r="1105" spans="1:13" ht="45">
      <c r="A1105" s="2" t="s">
        <v>3275</v>
      </c>
      <c r="B1105" s="2" t="s">
        <v>3283</v>
      </c>
      <c r="C1105" s="2" t="s">
        <v>3284</v>
      </c>
      <c r="D1105" s="2" t="s">
        <v>3278</v>
      </c>
      <c r="E1105" s="2" t="s">
        <v>3285</v>
      </c>
      <c r="F1105" s="2" t="s">
        <v>11</v>
      </c>
      <c r="G1105" s="2" t="s">
        <v>3285</v>
      </c>
      <c r="H1105" s="2" t="s">
        <v>3284</v>
      </c>
      <c r="J1105" s="2" t="s">
        <v>2177</v>
      </c>
      <c r="K1105" s="2" t="s">
        <v>2177</v>
      </c>
      <c r="L1105" s="2" t="s">
        <v>2091</v>
      </c>
      <c r="M1105" t="str">
        <f t="shared" si="17"/>
        <v>ZONA BANANERAMAGDALENA</v>
      </c>
    </row>
  </sheetData>
  <sheetProtection algorithmName="SHA-512" hashValue="BuCDism49NaIxfeh9NwIW+L9pCSSbN/eUMkSsvH+SxH8MtQXM4MZl7nN98PuS7IzcG1qGH+wePd76rRB8B35wg==" saltValue="VhD+1qSJqRTv6a6c/QA+CQ==" spinCount="100000" sheet="1" objects="1" scenarios="1"/>
  <autoFilter ref="K3:L3">
    <sortState ref="K4:L1105">
      <sortCondition ref="K3"/>
    </sortState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4" tint="0.59999389629810485"/>
  </sheetPr>
  <dimension ref="A1:T1103"/>
  <sheetViews>
    <sheetView showGridLines="0" topLeftCell="H1" zoomScale="90" zoomScaleNormal="90" workbookViewId="0">
      <selection activeCell="K7" sqref="K7"/>
    </sheetView>
  </sheetViews>
  <sheetFormatPr baseColWidth="10" defaultRowHeight="15"/>
  <cols>
    <col min="1" max="1" width="24.7109375" bestFit="1" customWidth="1"/>
    <col min="2" max="2" width="2.140625" customWidth="1"/>
    <col min="3" max="3" width="26" customWidth="1"/>
    <col min="4" max="4" width="2.140625" customWidth="1"/>
    <col min="5" max="5" width="44.85546875" customWidth="1"/>
    <col min="6" max="6" width="12.140625" customWidth="1"/>
    <col min="7" max="7" width="2.140625" style="21" customWidth="1"/>
    <col min="8" max="8" width="21.140625" customWidth="1"/>
    <col min="9" max="9" width="5.85546875" customWidth="1"/>
    <col min="10" max="10" width="2.140625" customWidth="1"/>
    <col min="11" max="11" width="23" bestFit="1" customWidth="1"/>
    <col min="13" max="13" width="2.140625" customWidth="1"/>
    <col min="14" max="14" width="17.42578125" customWidth="1"/>
    <col min="15" max="15" width="2.140625" customWidth="1"/>
    <col min="16" max="16" width="6.7109375" customWidth="1"/>
    <col min="17" max="17" width="11.7109375" customWidth="1"/>
    <col min="18" max="18" width="8.42578125" customWidth="1"/>
    <col min="20" max="20" width="33.85546875" customWidth="1"/>
  </cols>
  <sheetData>
    <row r="1" spans="1:20" ht="30" customHeight="1">
      <c r="A1" s="3" t="s">
        <v>3297</v>
      </c>
      <c r="C1" s="3" t="s">
        <v>3299</v>
      </c>
      <c r="E1" s="3" t="s">
        <v>3307</v>
      </c>
      <c r="F1" s="33" t="s">
        <v>3345</v>
      </c>
      <c r="G1" s="4"/>
      <c r="H1" s="111" t="s">
        <v>3310</v>
      </c>
      <c r="I1" s="112"/>
      <c r="K1" s="113" t="s">
        <v>3323</v>
      </c>
      <c r="L1" s="114"/>
      <c r="N1" s="22" t="s">
        <v>3328</v>
      </c>
      <c r="P1" s="22" t="s">
        <v>3347</v>
      </c>
      <c r="Q1" s="22" t="s">
        <v>3346</v>
      </c>
      <c r="R1" s="38" t="s">
        <v>3348</v>
      </c>
      <c r="T1" s="98" t="s">
        <v>4488</v>
      </c>
    </row>
    <row r="2" spans="1:20">
      <c r="A2" s="11" t="s">
        <v>3298</v>
      </c>
      <c r="C2" s="7" t="s">
        <v>3300</v>
      </c>
      <c r="E2" s="5" t="s">
        <v>9</v>
      </c>
      <c r="F2" s="34">
        <v>8</v>
      </c>
      <c r="G2" s="23"/>
      <c r="H2" s="13" t="s">
        <v>3311</v>
      </c>
      <c r="I2" s="14">
        <v>1</v>
      </c>
      <c r="K2" s="13" t="s">
        <v>3324</v>
      </c>
      <c r="L2" s="14">
        <v>1</v>
      </c>
      <c r="N2" s="11" t="s">
        <v>3329</v>
      </c>
      <c r="P2" s="11">
        <v>1</v>
      </c>
      <c r="Q2" s="39" t="s">
        <v>3349</v>
      </c>
      <c r="R2" s="11">
        <v>1970</v>
      </c>
      <c r="T2" s="99" t="s">
        <v>3386</v>
      </c>
    </row>
    <row r="3" spans="1:20">
      <c r="A3" s="7" t="s">
        <v>3316</v>
      </c>
      <c r="C3" s="7" t="s">
        <v>3301</v>
      </c>
      <c r="E3" s="6" t="s">
        <v>18</v>
      </c>
      <c r="F3" s="35">
        <v>4</v>
      </c>
      <c r="G3" s="23"/>
      <c r="H3" s="15" t="s">
        <v>3312</v>
      </c>
      <c r="I3" s="16">
        <v>2</v>
      </c>
      <c r="K3" s="17" t="s">
        <v>3325</v>
      </c>
      <c r="L3" s="18">
        <v>2</v>
      </c>
      <c r="N3" s="12" t="s">
        <v>3330</v>
      </c>
      <c r="P3" s="7">
        <v>2</v>
      </c>
      <c r="Q3" s="40" t="s">
        <v>3350</v>
      </c>
      <c r="R3" s="7">
        <v>1971</v>
      </c>
      <c r="T3" s="7" t="s">
        <v>3387</v>
      </c>
    </row>
    <row r="4" spans="1:20">
      <c r="A4" s="12" t="s">
        <v>3296</v>
      </c>
      <c r="C4" s="7" t="s">
        <v>3302</v>
      </c>
      <c r="E4" s="6" t="s">
        <v>395</v>
      </c>
      <c r="F4" s="35">
        <v>7</v>
      </c>
      <c r="G4" s="23"/>
      <c r="H4" s="17" t="s">
        <v>3321</v>
      </c>
      <c r="I4" s="18">
        <v>3</v>
      </c>
      <c r="P4" s="7">
        <v>3</v>
      </c>
      <c r="Q4" s="40" t="s">
        <v>3351</v>
      </c>
      <c r="R4" s="7">
        <v>1972</v>
      </c>
      <c r="T4" s="7" t="s">
        <v>3388</v>
      </c>
    </row>
    <row r="5" spans="1:20" ht="15" customHeight="1">
      <c r="C5" s="26" t="s">
        <v>3303</v>
      </c>
      <c r="E5" s="6" t="s">
        <v>417</v>
      </c>
      <c r="F5" s="35">
        <v>8</v>
      </c>
      <c r="G5" s="23"/>
      <c r="P5" s="7">
        <v>4</v>
      </c>
      <c r="Q5" s="40" t="s">
        <v>3352</v>
      </c>
      <c r="R5" s="7">
        <v>1973</v>
      </c>
      <c r="T5" s="7" t="s">
        <v>3389</v>
      </c>
    </row>
    <row r="6" spans="1:20">
      <c r="C6" s="7" t="s">
        <v>3305</v>
      </c>
      <c r="E6" s="6" t="s">
        <v>426</v>
      </c>
      <c r="F6" s="35">
        <v>5</v>
      </c>
      <c r="G6" s="23"/>
      <c r="H6" s="3" t="s">
        <v>3333</v>
      </c>
      <c r="P6" s="7">
        <v>5</v>
      </c>
      <c r="Q6" s="40" t="s">
        <v>3353</v>
      </c>
      <c r="R6" s="7">
        <v>1974</v>
      </c>
      <c r="T6" s="7" t="s">
        <v>3390</v>
      </c>
    </row>
    <row r="7" spans="1:20">
      <c r="C7" s="28" t="s">
        <v>3304</v>
      </c>
      <c r="E7" s="9" t="s">
        <v>3383</v>
      </c>
      <c r="F7" s="35">
        <v>1</v>
      </c>
      <c r="G7" s="23"/>
      <c r="H7" s="11" t="s">
        <v>3334</v>
      </c>
      <c r="P7" s="7">
        <v>6</v>
      </c>
      <c r="Q7" s="40" t="s">
        <v>3354</v>
      </c>
      <c r="R7" s="7">
        <v>1975</v>
      </c>
      <c r="T7" s="7" t="s">
        <v>3391</v>
      </c>
    </row>
    <row r="8" spans="1:20">
      <c r="C8" s="29"/>
      <c r="E8" s="6" t="s">
        <v>501</v>
      </c>
      <c r="F8" s="35">
        <v>5</v>
      </c>
      <c r="G8" s="23"/>
      <c r="H8" s="7" t="s">
        <v>3335</v>
      </c>
      <c r="P8" s="7">
        <v>7</v>
      </c>
      <c r="Q8" s="40" t="s">
        <v>3355</v>
      </c>
      <c r="R8" s="7">
        <v>1976</v>
      </c>
      <c r="T8" s="7" t="s">
        <v>3392</v>
      </c>
    </row>
    <row r="9" spans="1:20">
      <c r="C9" s="11" t="s">
        <v>3306</v>
      </c>
      <c r="E9" s="7" t="s">
        <v>642</v>
      </c>
      <c r="F9" s="35">
        <v>8</v>
      </c>
      <c r="G9" s="23"/>
      <c r="H9" s="7" t="s">
        <v>3336</v>
      </c>
      <c r="P9" s="7">
        <v>8</v>
      </c>
      <c r="Q9" s="40" t="s">
        <v>3356</v>
      </c>
      <c r="R9" s="7">
        <v>1977</v>
      </c>
      <c r="T9" s="7" t="s">
        <v>3393</v>
      </c>
    </row>
    <row r="10" spans="1:20">
      <c r="C10" s="7" t="s">
        <v>3302</v>
      </c>
      <c r="E10" s="6" t="s">
        <v>97</v>
      </c>
      <c r="F10" s="35">
        <v>6</v>
      </c>
      <c r="G10" s="23"/>
      <c r="H10" s="7" t="s">
        <v>3337</v>
      </c>
      <c r="P10" s="7">
        <v>9</v>
      </c>
      <c r="Q10" s="40" t="s">
        <v>3357</v>
      </c>
      <c r="R10" s="7">
        <v>1978</v>
      </c>
      <c r="T10" s="7" t="s">
        <v>3394</v>
      </c>
    </row>
    <row r="11" spans="1:20">
      <c r="C11" s="8" t="s">
        <v>3303</v>
      </c>
      <c r="E11" s="6" t="s">
        <v>1091</v>
      </c>
      <c r="F11" s="35">
        <v>8</v>
      </c>
      <c r="G11" s="23"/>
      <c r="H11" s="12" t="s">
        <v>3338</v>
      </c>
      <c r="P11" s="7">
        <v>10</v>
      </c>
      <c r="Q11" s="40" t="s">
        <v>3358</v>
      </c>
      <c r="R11" s="7">
        <v>1979</v>
      </c>
      <c r="T11" s="7" t="s">
        <v>3395</v>
      </c>
    </row>
    <row r="12" spans="1:20">
      <c r="C12" s="8" t="s">
        <v>3301</v>
      </c>
      <c r="E12" s="6" t="s">
        <v>1139</v>
      </c>
      <c r="F12" s="35">
        <v>8</v>
      </c>
      <c r="G12" s="23"/>
      <c r="P12" s="7">
        <v>11</v>
      </c>
      <c r="Q12" s="40" t="s">
        <v>3359</v>
      </c>
      <c r="R12" s="7">
        <v>1980</v>
      </c>
      <c r="T12" s="7" t="s">
        <v>3396</v>
      </c>
    </row>
    <row r="13" spans="1:20">
      <c r="C13" s="8" t="s">
        <v>3362</v>
      </c>
      <c r="E13" s="6" t="s">
        <v>1196</v>
      </c>
      <c r="F13" s="35">
        <v>2</v>
      </c>
      <c r="G13" s="23"/>
      <c r="P13" s="7">
        <v>12</v>
      </c>
      <c r="Q13" s="41" t="s">
        <v>3360</v>
      </c>
      <c r="R13" s="7">
        <v>1981</v>
      </c>
      <c r="T13" s="7" t="s">
        <v>3397</v>
      </c>
    </row>
    <row r="14" spans="1:20">
      <c r="C14" s="8" t="s">
        <v>3363</v>
      </c>
      <c r="E14" s="6" t="s">
        <v>1318</v>
      </c>
      <c r="F14" s="35">
        <v>5</v>
      </c>
      <c r="G14" s="23"/>
      <c r="P14" s="7">
        <v>13</v>
      </c>
      <c r="R14" s="7">
        <v>1982</v>
      </c>
      <c r="T14" s="7" t="s">
        <v>3398</v>
      </c>
    </row>
    <row r="15" spans="1:20">
      <c r="C15" s="27" t="s">
        <v>3309</v>
      </c>
      <c r="E15" s="6" t="s">
        <v>1395</v>
      </c>
      <c r="F15" s="35">
        <v>4</v>
      </c>
      <c r="G15" s="23"/>
      <c r="P15" s="7">
        <v>14</v>
      </c>
      <c r="R15" s="7">
        <v>1983</v>
      </c>
      <c r="T15" s="7" t="s">
        <v>3399</v>
      </c>
    </row>
    <row r="16" spans="1:20">
      <c r="E16" s="8" t="s">
        <v>532</v>
      </c>
      <c r="F16" s="35">
        <v>4</v>
      </c>
      <c r="G16" s="23"/>
      <c r="P16" s="7">
        <v>15</v>
      </c>
      <c r="R16" s="7">
        <v>1984</v>
      </c>
      <c r="T16" s="7" t="s">
        <v>3400</v>
      </c>
    </row>
    <row r="17" spans="3:20">
      <c r="C17" s="30" t="s">
        <v>3300</v>
      </c>
      <c r="E17" s="6" t="s">
        <v>1575</v>
      </c>
      <c r="F17" s="35">
        <v>1</v>
      </c>
      <c r="G17" s="23"/>
      <c r="P17" s="7">
        <v>16</v>
      </c>
      <c r="R17" s="7">
        <v>1985</v>
      </c>
      <c r="T17" s="7" t="s">
        <v>3401</v>
      </c>
    </row>
    <row r="18" spans="3:20">
      <c r="E18" s="6" t="s">
        <v>1919</v>
      </c>
      <c r="F18" s="35">
        <v>8</v>
      </c>
      <c r="G18" s="23"/>
      <c r="P18" s="7">
        <v>17</v>
      </c>
      <c r="R18" s="7">
        <v>1986</v>
      </c>
      <c r="T18" s="7" t="s">
        <v>3402</v>
      </c>
    </row>
    <row r="19" spans="3:20">
      <c r="E19" s="6" t="s">
        <v>1924</v>
      </c>
      <c r="F19" s="35">
        <v>8</v>
      </c>
      <c r="G19" s="23"/>
      <c r="P19" s="7">
        <v>18</v>
      </c>
      <c r="R19" s="7">
        <v>1987</v>
      </c>
      <c r="T19" s="7" t="s">
        <v>3403</v>
      </c>
    </row>
    <row r="20" spans="3:20">
      <c r="C20" s="7" t="s">
        <v>3300</v>
      </c>
      <c r="E20" s="6" t="s">
        <v>1936</v>
      </c>
      <c r="F20" s="35">
        <v>8</v>
      </c>
      <c r="G20" s="23"/>
      <c r="P20" s="7">
        <v>19</v>
      </c>
      <c r="R20" s="7">
        <v>1988</v>
      </c>
      <c r="T20" s="7" t="s">
        <v>3404</v>
      </c>
    </row>
    <row r="21" spans="3:20">
      <c r="C21" s="7" t="s">
        <v>3301</v>
      </c>
      <c r="E21" s="9" t="s">
        <v>3313</v>
      </c>
      <c r="F21" s="36">
        <v>5</v>
      </c>
      <c r="G21" s="23"/>
      <c r="P21" s="7">
        <v>20</v>
      </c>
      <c r="R21" s="7">
        <v>1989</v>
      </c>
      <c r="T21" s="7" t="s">
        <v>3405</v>
      </c>
    </row>
    <row r="22" spans="3:20">
      <c r="C22" s="7" t="s">
        <v>3302</v>
      </c>
      <c r="E22" s="6" t="s">
        <v>2091</v>
      </c>
      <c r="F22" s="35">
        <v>5</v>
      </c>
      <c r="G22" s="23"/>
      <c r="P22" s="7">
        <v>21</v>
      </c>
      <c r="R22" s="7">
        <v>1990</v>
      </c>
      <c r="T22" s="7" t="s">
        <v>3406</v>
      </c>
    </row>
    <row r="23" spans="3:20">
      <c r="C23" s="26" t="s">
        <v>3303</v>
      </c>
      <c r="E23" s="6" t="s">
        <v>2181</v>
      </c>
      <c r="F23" s="35">
        <v>8</v>
      </c>
      <c r="G23" s="23"/>
      <c r="P23" s="7">
        <v>22</v>
      </c>
      <c r="R23" s="7">
        <v>1991</v>
      </c>
      <c r="T23" s="7" t="s">
        <v>3407</v>
      </c>
    </row>
    <row r="24" spans="3:20">
      <c r="C24" s="7" t="s">
        <v>3305</v>
      </c>
      <c r="E24" s="6" t="s">
        <v>235</v>
      </c>
      <c r="F24" s="35">
        <v>2</v>
      </c>
      <c r="G24" s="23"/>
      <c r="P24" s="7">
        <v>23</v>
      </c>
      <c r="R24" s="7">
        <v>1992</v>
      </c>
      <c r="T24" s="7" t="s">
        <v>3408</v>
      </c>
    </row>
    <row r="25" spans="3:20">
      <c r="C25" s="28" t="s">
        <v>3304</v>
      </c>
      <c r="E25" s="9" t="s">
        <v>3314</v>
      </c>
      <c r="F25" s="36">
        <v>7</v>
      </c>
      <c r="G25" s="23"/>
      <c r="P25" s="7">
        <v>24</v>
      </c>
      <c r="R25" s="7">
        <v>1993</v>
      </c>
      <c r="T25" s="7" t="s">
        <v>3409</v>
      </c>
    </row>
    <row r="26" spans="3:20">
      <c r="C26" s="11" t="s">
        <v>3306</v>
      </c>
      <c r="E26" s="6" t="s">
        <v>2568</v>
      </c>
      <c r="F26" s="35">
        <v>8</v>
      </c>
      <c r="G26" s="23"/>
      <c r="P26" s="7">
        <v>25</v>
      </c>
      <c r="R26" s="7">
        <v>1994</v>
      </c>
      <c r="T26" s="7" t="s">
        <v>3410</v>
      </c>
    </row>
    <row r="27" spans="3:20">
      <c r="C27" s="8" t="s">
        <v>3362</v>
      </c>
      <c r="E27" s="6" t="s">
        <v>2606</v>
      </c>
      <c r="F27" s="35">
        <v>6</v>
      </c>
      <c r="G27" s="23"/>
      <c r="P27" s="7">
        <v>26</v>
      </c>
      <c r="R27" s="7">
        <v>1995</v>
      </c>
      <c r="T27" s="7" t="s">
        <v>3411</v>
      </c>
    </row>
    <row r="28" spans="3:20">
      <c r="C28" s="8" t="s">
        <v>3363</v>
      </c>
      <c r="E28" s="6" t="s">
        <v>1066</v>
      </c>
      <c r="F28" s="35">
        <v>6</v>
      </c>
      <c r="G28" s="23"/>
      <c r="P28" s="7">
        <v>27</v>
      </c>
      <c r="R28" s="7">
        <v>1996</v>
      </c>
      <c r="T28" s="7" t="s">
        <v>3412</v>
      </c>
    </row>
    <row r="29" spans="3:20">
      <c r="C29" s="8" t="s">
        <v>3309</v>
      </c>
      <c r="E29" s="6" t="s">
        <v>2682</v>
      </c>
      <c r="F29" s="35">
        <v>7</v>
      </c>
      <c r="G29" s="23"/>
      <c r="P29" s="7">
        <v>28</v>
      </c>
      <c r="R29" s="7">
        <v>1997</v>
      </c>
      <c r="T29" s="7" t="s">
        <v>3413</v>
      </c>
    </row>
    <row r="30" spans="3:20">
      <c r="E30" s="6" t="s">
        <v>1299</v>
      </c>
      <c r="F30" s="35">
        <v>5</v>
      </c>
      <c r="G30" s="23"/>
      <c r="P30" s="7">
        <v>29</v>
      </c>
      <c r="R30" s="7">
        <v>1998</v>
      </c>
      <c r="T30" s="7" t="s">
        <v>3414</v>
      </c>
    </row>
    <row r="31" spans="3:20">
      <c r="E31" s="6" t="s">
        <v>3006</v>
      </c>
      <c r="F31" s="35">
        <v>8</v>
      </c>
      <c r="G31" s="23"/>
      <c r="P31" s="7">
        <v>30</v>
      </c>
      <c r="R31" s="7">
        <v>1999</v>
      </c>
      <c r="T31" s="7" t="s">
        <v>3415</v>
      </c>
    </row>
    <row r="32" spans="3:20">
      <c r="E32" s="9" t="s">
        <v>3315</v>
      </c>
      <c r="F32" s="36">
        <v>2</v>
      </c>
      <c r="G32" s="23"/>
      <c r="P32" s="12">
        <v>31</v>
      </c>
      <c r="R32" s="7">
        <v>2000</v>
      </c>
      <c r="T32" s="7" t="s">
        <v>3416</v>
      </c>
    </row>
    <row r="33" spans="5:20">
      <c r="E33" s="6" t="s">
        <v>3267</v>
      </c>
      <c r="F33" s="35">
        <v>8</v>
      </c>
      <c r="G33" s="23"/>
      <c r="R33" s="7">
        <v>2001</v>
      </c>
      <c r="T33" s="7" t="s">
        <v>3417</v>
      </c>
    </row>
    <row r="34" spans="5:20">
      <c r="E34" s="10" t="s">
        <v>3278</v>
      </c>
      <c r="F34" s="37">
        <v>8</v>
      </c>
      <c r="G34" s="23"/>
      <c r="R34" s="7">
        <v>2002</v>
      </c>
      <c r="T34" s="7" t="s">
        <v>3418</v>
      </c>
    </row>
    <row r="35" spans="5:20">
      <c r="R35" s="7">
        <v>2003</v>
      </c>
      <c r="T35" s="7" t="s">
        <v>3419</v>
      </c>
    </row>
    <row r="36" spans="5:20">
      <c r="R36" s="7">
        <v>2004</v>
      </c>
      <c r="T36" s="7" t="s">
        <v>3420</v>
      </c>
    </row>
    <row r="37" spans="5:20">
      <c r="R37" s="7">
        <v>2005</v>
      </c>
      <c r="T37" s="7" t="s">
        <v>3421</v>
      </c>
    </row>
    <row r="38" spans="5:20">
      <c r="R38" s="7">
        <v>2006</v>
      </c>
      <c r="T38" s="7" t="s">
        <v>3422</v>
      </c>
    </row>
    <row r="39" spans="5:20">
      <c r="R39" s="7">
        <v>2007</v>
      </c>
      <c r="T39" s="7" t="s">
        <v>3423</v>
      </c>
    </row>
    <row r="40" spans="5:20">
      <c r="R40" s="7">
        <v>2008</v>
      </c>
      <c r="T40" s="7" t="s">
        <v>3424</v>
      </c>
    </row>
    <row r="41" spans="5:20">
      <c r="R41" s="7">
        <v>2009</v>
      </c>
      <c r="T41" s="7" t="s">
        <v>3425</v>
      </c>
    </row>
    <row r="42" spans="5:20">
      <c r="R42" s="7">
        <v>2010</v>
      </c>
      <c r="T42" s="7" t="s">
        <v>3426</v>
      </c>
    </row>
    <row r="43" spans="5:20">
      <c r="R43" s="7">
        <v>2011</v>
      </c>
      <c r="T43" s="7" t="s">
        <v>3427</v>
      </c>
    </row>
    <row r="44" spans="5:20">
      <c r="R44" s="7">
        <v>2012</v>
      </c>
      <c r="T44" s="7" t="s">
        <v>3428</v>
      </c>
    </row>
    <row r="45" spans="5:20">
      <c r="R45" s="7">
        <v>2013</v>
      </c>
      <c r="T45" s="7" t="s">
        <v>3429</v>
      </c>
    </row>
    <row r="46" spans="5:20">
      <c r="R46" s="7">
        <v>2014</v>
      </c>
      <c r="T46" s="7" t="s">
        <v>3430</v>
      </c>
    </row>
    <row r="47" spans="5:20">
      <c r="R47" s="7">
        <v>2015</v>
      </c>
      <c r="T47" s="7" t="s">
        <v>3431</v>
      </c>
    </row>
    <row r="48" spans="5:20">
      <c r="R48" s="12">
        <v>2016</v>
      </c>
      <c r="T48" s="7" t="s">
        <v>3432</v>
      </c>
    </row>
    <row r="49" spans="18:20">
      <c r="R49" s="7">
        <v>2017</v>
      </c>
      <c r="T49" s="7" t="s">
        <v>3433</v>
      </c>
    </row>
    <row r="50" spans="18:20">
      <c r="R50" s="7">
        <v>2018</v>
      </c>
      <c r="T50" s="7" t="s">
        <v>3434</v>
      </c>
    </row>
    <row r="51" spans="18:20">
      <c r="R51" s="7">
        <v>2019</v>
      </c>
      <c r="T51" s="7" t="s">
        <v>3435</v>
      </c>
    </row>
    <row r="52" spans="18:20">
      <c r="R52" s="7">
        <v>2020</v>
      </c>
      <c r="T52" s="7" t="s">
        <v>3436</v>
      </c>
    </row>
    <row r="53" spans="18:20">
      <c r="R53" s="7">
        <v>2021</v>
      </c>
      <c r="T53" s="7" t="s">
        <v>3437</v>
      </c>
    </row>
    <row r="54" spans="18:20">
      <c r="R54" s="7">
        <v>2022</v>
      </c>
      <c r="T54" s="7" t="s">
        <v>3438</v>
      </c>
    </row>
    <row r="55" spans="18:20">
      <c r="R55" s="12">
        <v>2023</v>
      </c>
      <c r="T55" s="7" t="s">
        <v>3439</v>
      </c>
    </row>
    <row r="56" spans="18:20">
      <c r="R56" s="7">
        <v>2024</v>
      </c>
      <c r="T56" s="7" t="s">
        <v>3440</v>
      </c>
    </row>
    <row r="57" spans="18:20">
      <c r="R57" s="7">
        <v>2025</v>
      </c>
      <c r="T57" s="7" t="s">
        <v>3441</v>
      </c>
    </row>
    <row r="58" spans="18:20">
      <c r="R58" s="7">
        <v>2026</v>
      </c>
      <c r="T58" s="7" t="s">
        <v>3442</v>
      </c>
    </row>
    <row r="59" spans="18:20">
      <c r="R59" s="7">
        <v>2027</v>
      </c>
      <c r="T59" s="7" t="s">
        <v>3443</v>
      </c>
    </row>
    <row r="60" spans="18:20">
      <c r="R60" s="7">
        <v>2028</v>
      </c>
      <c r="T60" s="7" t="s">
        <v>3444</v>
      </c>
    </row>
    <row r="61" spans="18:20">
      <c r="R61" s="7">
        <v>2029</v>
      </c>
      <c r="T61" s="7" t="s">
        <v>3445</v>
      </c>
    </row>
    <row r="62" spans="18:20">
      <c r="R62" s="12">
        <v>2030</v>
      </c>
      <c r="T62" s="7" t="s">
        <v>3446</v>
      </c>
    </row>
    <row r="63" spans="18:20">
      <c r="T63" s="7" t="s">
        <v>3447</v>
      </c>
    </row>
    <row r="64" spans="18:20">
      <c r="T64" s="7" t="s">
        <v>3448</v>
      </c>
    </row>
    <row r="65" spans="5:20">
      <c r="T65" s="7" t="s">
        <v>3449</v>
      </c>
    </row>
    <row r="66" spans="5:20">
      <c r="T66" s="7" t="s">
        <v>3450</v>
      </c>
    </row>
    <row r="67" spans="5:20">
      <c r="T67" s="7" t="s">
        <v>3451</v>
      </c>
    </row>
    <row r="68" spans="5:20">
      <c r="E68" s="2"/>
      <c r="F68" s="2"/>
      <c r="G68" s="2"/>
      <c r="T68" s="7" t="s">
        <v>3452</v>
      </c>
    </row>
    <row r="69" spans="5:20">
      <c r="E69" s="2"/>
      <c r="F69" s="2"/>
      <c r="G69" s="2"/>
      <c r="T69" s="7" t="s">
        <v>3453</v>
      </c>
    </row>
    <row r="70" spans="5:20">
      <c r="E70" s="2"/>
      <c r="F70" s="2"/>
      <c r="G70" s="2"/>
      <c r="T70" s="7" t="s">
        <v>3454</v>
      </c>
    </row>
    <row r="71" spans="5:20">
      <c r="E71" s="2"/>
      <c r="F71" s="2"/>
      <c r="G71" s="2"/>
      <c r="T71" s="7" t="s">
        <v>3455</v>
      </c>
    </row>
    <row r="72" spans="5:20">
      <c r="E72" s="2"/>
      <c r="F72" s="2"/>
      <c r="G72" s="2"/>
      <c r="T72" s="7" t="s">
        <v>3456</v>
      </c>
    </row>
    <row r="73" spans="5:20">
      <c r="E73" s="2"/>
      <c r="F73" s="2"/>
      <c r="G73" s="2"/>
      <c r="T73" s="7" t="s">
        <v>3457</v>
      </c>
    </row>
    <row r="74" spans="5:20">
      <c r="E74" s="2"/>
      <c r="F74" s="2"/>
      <c r="G74" s="2"/>
      <c r="T74" s="7" t="s">
        <v>3458</v>
      </c>
    </row>
    <row r="75" spans="5:20">
      <c r="E75" s="2"/>
      <c r="F75" s="2"/>
      <c r="G75" s="2"/>
      <c r="T75" s="7" t="s">
        <v>3459</v>
      </c>
    </row>
    <row r="76" spans="5:20">
      <c r="E76" s="2"/>
      <c r="F76" s="2"/>
      <c r="G76" s="2"/>
      <c r="T76" s="7" t="s">
        <v>3460</v>
      </c>
    </row>
    <row r="77" spans="5:20">
      <c r="E77" s="2"/>
      <c r="F77" s="2"/>
      <c r="G77" s="2"/>
      <c r="T77" s="7" t="s">
        <v>3461</v>
      </c>
    </row>
    <row r="78" spans="5:20">
      <c r="E78" s="2"/>
      <c r="F78" s="2"/>
      <c r="G78" s="2"/>
      <c r="T78" s="7" t="s">
        <v>3462</v>
      </c>
    </row>
    <row r="79" spans="5:20">
      <c r="E79" s="2"/>
      <c r="F79" s="2"/>
      <c r="G79" s="2"/>
      <c r="T79" s="7" t="s">
        <v>3463</v>
      </c>
    </row>
    <row r="80" spans="5:20">
      <c r="E80" s="2"/>
      <c r="F80" s="2"/>
      <c r="G80" s="2"/>
      <c r="T80" s="7" t="s">
        <v>3464</v>
      </c>
    </row>
    <row r="81" spans="5:20">
      <c r="E81" s="2"/>
      <c r="F81" s="2"/>
      <c r="G81" s="2"/>
      <c r="T81" s="7" t="s">
        <v>3465</v>
      </c>
    </row>
    <row r="82" spans="5:20">
      <c r="E82" s="2"/>
      <c r="F82" s="2"/>
      <c r="G82" s="2"/>
      <c r="T82" s="7" t="s">
        <v>3466</v>
      </c>
    </row>
    <row r="83" spans="5:20">
      <c r="E83" s="2"/>
      <c r="F83" s="2"/>
      <c r="G83" s="2"/>
      <c r="T83" s="7" t="s">
        <v>3467</v>
      </c>
    </row>
    <row r="84" spans="5:20">
      <c r="E84" s="2"/>
      <c r="F84" s="2"/>
      <c r="G84" s="2"/>
      <c r="T84" s="7" t="s">
        <v>3468</v>
      </c>
    </row>
    <row r="85" spans="5:20">
      <c r="E85" s="2"/>
      <c r="F85" s="2"/>
      <c r="G85" s="2"/>
      <c r="T85" s="7" t="s">
        <v>3469</v>
      </c>
    </row>
    <row r="86" spans="5:20">
      <c r="E86" s="2"/>
      <c r="F86" s="2"/>
      <c r="G86" s="2"/>
      <c r="T86" s="7" t="s">
        <v>3470</v>
      </c>
    </row>
    <row r="87" spans="5:20">
      <c r="E87" s="2"/>
      <c r="F87" s="2"/>
      <c r="G87" s="2"/>
      <c r="T87" s="7" t="s">
        <v>3471</v>
      </c>
    </row>
    <row r="88" spans="5:20">
      <c r="E88" s="2"/>
      <c r="F88" s="2"/>
      <c r="G88" s="2"/>
      <c r="T88" s="7" t="s">
        <v>3472</v>
      </c>
    </row>
    <row r="89" spans="5:20">
      <c r="E89" s="2"/>
      <c r="F89" s="2"/>
      <c r="G89" s="2"/>
      <c r="T89" s="7" t="s">
        <v>3473</v>
      </c>
    </row>
    <row r="90" spans="5:20">
      <c r="E90" s="2"/>
      <c r="F90" s="2"/>
      <c r="G90" s="2"/>
      <c r="T90" s="7" t="s">
        <v>3474</v>
      </c>
    </row>
    <row r="91" spans="5:20">
      <c r="E91" s="2"/>
      <c r="F91" s="2"/>
      <c r="G91" s="2"/>
      <c r="T91" s="7" t="s">
        <v>3475</v>
      </c>
    </row>
    <row r="92" spans="5:20">
      <c r="E92" s="2"/>
      <c r="F92" s="2"/>
      <c r="G92" s="2"/>
      <c r="T92" s="7" t="s">
        <v>3476</v>
      </c>
    </row>
    <row r="93" spans="5:20">
      <c r="E93" s="2"/>
      <c r="F93" s="2"/>
      <c r="G93" s="2"/>
      <c r="T93" s="7" t="s">
        <v>3477</v>
      </c>
    </row>
    <row r="94" spans="5:20">
      <c r="E94" s="2"/>
      <c r="F94" s="2"/>
      <c r="G94" s="2"/>
      <c r="T94" s="7" t="s">
        <v>3478</v>
      </c>
    </row>
    <row r="95" spans="5:20">
      <c r="E95" s="2"/>
      <c r="F95" s="2"/>
      <c r="G95" s="2"/>
      <c r="T95" s="7" t="s">
        <v>3479</v>
      </c>
    </row>
    <row r="96" spans="5:20">
      <c r="E96" s="2"/>
      <c r="F96" s="2"/>
      <c r="G96" s="2"/>
      <c r="T96" s="7" t="s">
        <v>3480</v>
      </c>
    </row>
    <row r="97" spans="5:20">
      <c r="E97" s="2"/>
      <c r="F97" s="2"/>
      <c r="G97" s="2"/>
      <c r="T97" s="7" t="s">
        <v>3481</v>
      </c>
    </row>
    <row r="98" spans="5:20">
      <c r="E98" s="2"/>
      <c r="F98" s="2"/>
      <c r="G98" s="2"/>
      <c r="T98" s="7" t="s">
        <v>3482</v>
      </c>
    </row>
    <row r="99" spans="5:20">
      <c r="E99" s="2"/>
      <c r="F99" s="2"/>
      <c r="G99" s="2"/>
      <c r="T99" s="7" t="s">
        <v>3483</v>
      </c>
    </row>
    <row r="100" spans="5:20">
      <c r="E100" s="2"/>
      <c r="F100" s="2"/>
      <c r="G100" s="2"/>
      <c r="T100" s="7" t="s">
        <v>3484</v>
      </c>
    </row>
    <row r="101" spans="5:20">
      <c r="E101" s="2"/>
      <c r="F101" s="2"/>
      <c r="G101" s="2"/>
      <c r="T101" s="7" t="s">
        <v>3485</v>
      </c>
    </row>
    <row r="102" spans="5:20">
      <c r="E102" s="2"/>
      <c r="F102" s="2"/>
      <c r="G102" s="2"/>
      <c r="T102" s="7" t="s">
        <v>3486</v>
      </c>
    </row>
    <row r="103" spans="5:20">
      <c r="E103" s="2"/>
      <c r="F103" s="2"/>
      <c r="G103" s="2"/>
      <c r="T103" s="7" t="s">
        <v>3487</v>
      </c>
    </row>
    <row r="104" spans="5:20">
      <c r="E104" s="2"/>
      <c r="F104" s="2"/>
      <c r="G104" s="2"/>
      <c r="T104" s="7" t="s">
        <v>3488</v>
      </c>
    </row>
    <row r="105" spans="5:20">
      <c r="E105" s="2"/>
      <c r="F105" s="2"/>
      <c r="G105" s="2"/>
      <c r="T105" s="7" t="s">
        <v>3489</v>
      </c>
    </row>
    <row r="106" spans="5:20">
      <c r="E106" s="2"/>
      <c r="F106" s="2"/>
      <c r="G106" s="2"/>
      <c r="T106" s="7" t="s">
        <v>3490</v>
      </c>
    </row>
    <row r="107" spans="5:20">
      <c r="E107" s="2"/>
      <c r="F107" s="2"/>
      <c r="G107" s="2"/>
      <c r="T107" s="7" t="s">
        <v>3491</v>
      </c>
    </row>
    <row r="108" spans="5:20">
      <c r="E108" s="2"/>
      <c r="F108" s="2"/>
      <c r="G108" s="2"/>
      <c r="T108" s="7" t="s">
        <v>3492</v>
      </c>
    </row>
    <row r="109" spans="5:20">
      <c r="E109" s="2"/>
      <c r="F109" s="2"/>
      <c r="G109" s="2"/>
      <c r="T109" s="7" t="s">
        <v>3493</v>
      </c>
    </row>
    <row r="110" spans="5:20">
      <c r="E110" s="2"/>
      <c r="F110" s="2"/>
      <c r="G110" s="2"/>
      <c r="T110" s="7" t="s">
        <v>3494</v>
      </c>
    </row>
    <row r="111" spans="5:20">
      <c r="E111" s="2"/>
      <c r="F111" s="2"/>
      <c r="G111" s="2"/>
      <c r="T111" s="7" t="s">
        <v>3495</v>
      </c>
    </row>
    <row r="112" spans="5:20">
      <c r="E112" s="2"/>
      <c r="F112" s="2"/>
      <c r="G112" s="2"/>
      <c r="T112" s="7" t="s">
        <v>3496</v>
      </c>
    </row>
    <row r="113" spans="5:20">
      <c r="E113" s="2"/>
      <c r="F113" s="2"/>
      <c r="G113" s="2"/>
      <c r="T113" s="7" t="s">
        <v>3497</v>
      </c>
    </row>
    <row r="114" spans="5:20">
      <c r="E114" s="2"/>
      <c r="F114" s="2"/>
      <c r="G114" s="2"/>
      <c r="T114" s="7" t="s">
        <v>3498</v>
      </c>
    </row>
    <row r="115" spans="5:20">
      <c r="E115" s="2"/>
      <c r="F115" s="2"/>
      <c r="G115" s="2"/>
      <c r="T115" s="7" t="s">
        <v>3499</v>
      </c>
    </row>
    <row r="116" spans="5:20">
      <c r="E116" s="2"/>
      <c r="F116" s="2"/>
      <c r="G116" s="2"/>
      <c r="T116" s="7" t="s">
        <v>3500</v>
      </c>
    </row>
    <row r="117" spans="5:20">
      <c r="E117" s="2"/>
      <c r="F117" s="2"/>
      <c r="G117" s="2"/>
      <c r="T117" s="7" t="s">
        <v>3501</v>
      </c>
    </row>
    <row r="118" spans="5:20">
      <c r="E118" s="2"/>
      <c r="F118" s="2"/>
      <c r="G118" s="2"/>
      <c r="T118" s="7" t="s">
        <v>3502</v>
      </c>
    </row>
    <row r="119" spans="5:20">
      <c r="E119" s="2"/>
      <c r="F119" s="2"/>
      <c r="G119" s="2"/>
      <c r="T119" s="7" t="s">
        <v>3503</v>
      </c>
    </row>
    <row r="120" spans="5:20">
      <c r="E120" s="2"/>
      <c r="F120" s="2"/>
      <c r="G120" s="2"/>
      <c r="T120" s="7" t="s">
        <v>3504</v>
      </c>
    </row>
    <row r="121" spans="5:20">
      <c r="T121" s="7" t="s">
        <v>3505</v>
      </c>
    </row>
    <row r="122" spans="5:20">
      <c r="T122" s="7" t="s">
        <v>3506</v>
      </c>
    </row>
    <row r="123" spans="5:20">
      <c r="T123" s="7" t="s">
        <v>3507</v>
      </c>
    </row>
    <row r="124" spans="5:20">
      <c r="T124" s="7" t="s">
        <v>3508</v>
      </c>
    </row>
    <row r="125" spans="5:20">
      <c r="T125" s="7" t="s">
        <v>3509</v>
      </c>
    </row>
    <row r="126" spans="5:20">
      <c r="T126" s="7" t="s">
        <v>3510</v>
      </c>
    </row>
    <row r="127" spans="5:20">
      <c r="T127" s="7" t="s">
        <v>3511</v>
      </c>
    </row>
    <row r="128" spans="5:20">
      <c r="T128" s="7" t="s">
        <v>3512</v>
      </c>
    </row>
    <row r="129" spans="5:20">
      <c r="T129" s="7" t="s">
        <v>3513</v>
      </c>
    </row>
    <row r="130" spans="5:20">
      <c r="T130" s="7" t="s">
        <v>3514</v>
      </c>
    </row>
    <row r="131" spans="5:20">
      <c r="E131" s="2"/>
      <c r="F131" s="2"/>
      <c r="G131" s="2"/>
      <c r="T131" s="7" t="s">
        <v>3515</v>
      </c>
    </row>
    <row r="132" spans="5:20">
      <c r="E132" s="2"/>
      <c r="F132" s="2"/>
      <c r="G132" s="2"/>
      <c r="T132" s="7" t="s">
        <v>3516</v>
      </c>
    </row>
    <row r="133" spans="5:20">
      <c r="E133" s="2"/>
      <c r="F133" s="2"/>
      <c r="G133" s="2"/>
      <c r="T133" s="7" t="s">
        <v>3517</v>
      </c>
    </row>
    <row r="134" spans="5:20">
      <c r="E134" s="2"/>
      <c r="F134" s="2"/>
      <c r="G134" s="2"/>
      <c r="T134" s="7" t="s">
        <v>3518</v>
      </c>
    </row>
    <row r="135" spans="5:20">
      <c r="E135" s="2"/>
      <c r="F135" s="2"/>
      <c r="G135" s="2"/>
      <c r="T135" s="7" t="s">
        <v>3519</v>
      </c>
    </row>
    <row r="136" spans="5:20">
      <c r="E136" s="2"/>
      <c r="F136" s="2"/>
      <c r="G136" s="2"/>
      <c r="T136" s="7" t="s">
        <v>3520</v>
      </c>
    </row>
    <row r="137" spans="5:20">
      <c r="E137" s="2"/>
      <c r="F137" s="2"/>
      <c r="G137" s="2"/>
      <c r="T137" s="7" t="s">
        <v>3521</v>
      </c>
    </row>
    <row r="138" spans="5:20">
      <c r="E138" s="2"/>
      <c r="F138" s="2"/>
      <c r="G138" s="2"/>
      <c r="T138" s="7" t="s">
        <v>3522</v>
      </c>
    </row>
    <row r="139" spans="5:20">
      <c r="E139" s="2"/>
      <c r="F139" s="2"/>
      <c r="G139" s="2"/>
      <c r="T139" s="7" t="s">
        <v>3523</v>
      </c>
    </row>
    <row r="140" spans="5:20">
      <c r="E140" s="2"/>
      <c r="F140" s="2"/>
      <c r="G140" s="2"/>
      <c r="T140" s="7" t="s">
        <v>3524</v>
      </c>
    </row>
    <row r="141" spans="5:20">
      <c r="E141" s="2"/>
      <c r="F141" s="2"/>
      <c r="G141" s="2"/>
      <c r="T141" s="7" t="s">
        <v>3525</v>
      </c>
    </row>
    <row r="142" spans="5:20">
      <c r="E142" s="2"/>
      <c r="F142" s="2"/>
      <c r="G142" s="2"/>
      <c r="T142" s="7" t="s">
        <v>3526</v>
      </c>
    </row>
    <row r="143" spans="5:20">
      <c r="E143" s="2"/>
      <c r="F143" s="2"/>
      <c r="G143" s="2"/>
      <c r="T143" s="7" t="s">
        <v>3527</v>
      </c>
    </row>
    <row r="144" spans="5:20">
      <c r="E144" s="2"/>
      <c r="F144" s="2"/>
      <c r="G144" s="2"/>
      <c r="T144" s="7" t="s">
        <v>3528</v>
      </c>
    </row>
    <row r="145" spans="5:20">
      <c r="E145" s="2"/>
      <c r="F145" s="2"/>
      <c r="G145" s="2"/>
      <c r="T145" s="7" t="s">
        <v>3529</v>
      </c>
    </row>
    <row r="146" spans="5:20">
      <c r="E146" s="2"/>
      <c r="F146" s="2"/>
      <c r="G146" s="2"/>
      <c r="T146" s="7" t="s">
        <v>3530</v>
      </c>
    </row>
    <row r="147" spans="5:20">
      <c r="E147" s="2"/>
      <c r="F147" s="2"/>
      <c r="G147" s="2"/>
      <c r="T147" s="7" t="s">
        <v>3531</v>
      </c>
    </row>
    <row r="148" spans="5:20">
      <c r="E148" s="2"/>
      <c r="F148" s="2"/>
      <c r="G148" s="2"/>
      <c r="T148" s="7" t="s">
        <v>3532</v>
      </c>
    </row>
    <row r="149" spans="5:20">
      <c r="E149" s="2"/>
      <c r="F149" s="2"/>
      <c r="G149" s="2"/>
      <c r="T149" s="7" t="s">
        <v>3533</v>
      </c>
    </row>
    <row r="150" spans="5:20">
      <c r="E150" s="2"/>
      <c r="F150" s="2"/>
      <c r="G150" s="2"/>
      <c r="T150" s="7" t="s">
        <v>3534</v>
      </c>
    </row>
    <row r="151" spans="5:20">
      <c r="E151" s="2"/>
      <c r="F151" s="2"/>
      <c r="G151" s="2"/>
      <c r="T151" s="7" t="s">
        <v>3535</v>
      </c>
    </row>
    <row r="152" spans="5:20">
      <c r="E152" s="2"/>
      <c r="F152" s="2"/>
      <c r="G152" s="2"/>
      <c r="T152" s="7" t="s">
        <v>3536</v>
      </c>
    </row>
    <row r="153" spans="5:20">
      <c r="E153" s="2"/>
      <c r="F153" s="2"/>
      <c r="G153" s="2"/>
      <c r="T153" s="7" t="s">
        <v>3537</v>
      </c>
    </row>
    <row r="154" spans="5:20">
      <c r="E154" s="2"/>
      <c r="F154" s="2"/>
      <c r="G154" s="2"/>
      <c r="T154" s="7" t="s">
        <v>3538</v>
      </c>
    </row>
    <row r="155" spans="5:20">
      <c r="E155" s="2"/>
      <c r="F155" s="2"/>
      <c r="G155" s="2"/>
      <c r="T155" s="7" t="s">
        <v>3539</v>
      </c>
    </row>
    <row r="156" spans="5:20">
      <c r="E156" s="2"/>
      <c r="F156" s="2"/>
      <c r="G156" s="2"/>
      <c r="T156" s="7" t="s">
        <v>3540</v>
      </c>
    </row>
    <row r="157" spans="5:20">
      <c r="E157" s="2"/>
      <c r="F157" s="2"/>
      <c r="G157" s="2"/>
      <c r="T157" s="7" t="s">
        <v>3541</v>
      </c>
    </row>
    <row r="158" spans="5:20">
      <c r="E158" s="2"/>
      <c r="F158" s="2"/>
      <c r="G158" s="2"/>
      <c r="T158" s="7" t="s">
        <v>3542</v>
      </c>
    </row>
    <row r="159" spans="5:20">
      <c r="E159" s="2"/>
      <c r="F159" s="2"/>
      <c r="G159" s="2"/>
      <c r="T159" s="7" t="s">
        <v>3543</v>
      </c>
    </row>
    <row r="160" spans="5:20">
      <c r="E160" s="2"/>
      <c r="F160" s="2"/>
      <c r="G160" s="2"/>
      <c r="T160" s="7" t="s">
        <v>3544</v>
      </c>
    </row>
    <row r="161" spans="5:20">
      <c r="E161" s="2"/>
      <c r="F161" s="2"/>
      <c r="G161" s="2"/>
      <c r="T161" s="7" t="s">
        <v>3545</v>
      </c>
    </row>
    <row r="162" spans="5:20">
      <c r="E162" s="2"/>
      <c r="F162" s="2"/>
      <c r="G162" s="2"/>
      <c r="T162" s="7" t="s">
        <v>3546</v>
      </c>
    </row>
    <row r="163" spans="5:20">
      <c r="E163" s="2"/>
      <c r="F163" s="2"/>
      <c r="G163" s="2"/>
      <c r="T163" s="7" t="s">
        <v>3547</v>
      </c>
    </row>
    <row r="164" spans="5:20">
      <c r="E164" s="2"/>
      <c r="F164" s="2"/>
      <c r="G164" s="2"/>
      <c r="T164" s="7" t="s">
        <v>3548</v>
      </c>
    </row>
    <row r="165" spans="5:20">
      <c r="E165" s="2"/>
      <c r="F165" s="2"/>
      <c r="G165" s="2"/>
      <c r="T165" s="7" t="s">
        <v>3549</v>
      </c>
    </row>
    <row r="166" spans="5:20">
      <c r="E166" s="2"/>
      <c r="F166" s="2"/>
      <c r="G166" s="2"/>
      <c r="T166" s="7" t="s">
        <v>3550</v>
      </c>
    </row>
    <row r="167" spans="5:20">
      <c r="E167" s="2"/>
      <c r="F167" s="2"/>
      <c r="G167" s="2"/>
      <c r="T167" s="7" t="s">
        <v>3551</v>
      </c>
    </row>
    <row r="168" spans="5:20">
      <c r="E168" s="2"/>
      <c r="F168" s="2"/>
      <c r="G168" s="2"/>
      <c r="T168" s="7" t="s">
        <v>3552</v>
      </c>
    </row>
    <row r="169" spans="5:20">
      <c r="E169" s="2"/>
      <c r="F169" s="2"/>
      <c r="G169" s="2"/>
      <c r="T169" s="7" t="s">
        <v>3553</v>
      </c>
    </row>
    <row r="170" spans="5:20">
      <c r="E170" s="2"/>
      <c r="F170" s="2"/>
      <c r="G170" s="2"/>
      <c r="T170" s="7" t="s">
        <v>3554</v>
      </c>
    </row>
    <row r="171" spans="5:20">
      <c r="E171" s="2"/>
      <c r="F171" s="2"/>
      <c r="G171" s="2"/>
      <c r="T171" s="7" t="s">
        <v>3555</v>
      </c>
    </row>
    <row r="172" spans="5:20">
      <c r="E172" s="2"/>
      <c r="F172" s="2"/>
      <c r="G172" s="2"/>
      <c r="T172" s="7" t="s">
        <v>3556</v>
      </c>
    </row>
    <row r="173" spans="5:20">
      <c r="E173" s="2"/>
      <c r="F173" s="2"/>
      <c r="G173" s="2"/>
      <c r="T173" s="7" t="s">
        <v>3557</v>
      </c>
    </row>
    <row r="174" spans="5:20">
      <c r="T174" s="7" t="s">
        <v>3558</v>
      </c>
    </row>
    <row r="175" spans="5:20">
      <c r="T175" s="7" t="s">
        <v>3559</v>
      </c>
    </row>
    <row r="176" spans="5:20">
      <c r="T176" s="7" t="s">
        <v>3560</v>
      </c>
    </row>
    <row r="177" spans="5:20">
      <c r="T177" s="7" t="s">
        <v>3561</v>
      </c>
    </row>
    <row r="178" spans="5:20">
      <c r="T178" s="7" t="s">
        <v>3562</v>
      </c>
    </row>
    <row r="179" spans="5:20">
      <c r="T179" s="7" t="s">
        <v>3563</v>
      </c>
    </row>
    <row r="180" spans="5:20">
      <c r="T180" s="7" t="s">
        <v>3564</v>
      </c>
    </row>
    <row r="181" spans="5:20">
      <c r="T181" s="7" t="s">
        <v>3565</v>
      </c>
    </row>
    <row r="182" spans="5:20">
      <c r="E182" s="2"/>
      <c r="F182" s="2"/>
      <c r="G182" s="2"/>
      <c r="T182" s="7" t="s">
        <v>3566</v>
      </c>
    </row>
    <row r="183" spans="5:20">
      <c r="E183" s="2"/>
      <c r="F183" s="2"/>
      <c r="G183" s="2"/>
      <c r="T183" s="7" t="s">
        <v>3567</v>
      </c>
    </row>
    <row r="184" spans="5:20">
      <c r="E184" s="2"/>
      <c r="F184" s="2"/>
      <c r="G184" s="2"/>
      <c r="T184" s="7" t="s">
        <v>3568</v>
      </c>
    </row>
    <row r="185" spans="5:20">
      <c r="E185" s="2"/>
      <c r="F185" s="2"/>
      <c r="G185" s="2"/>
      <c r="T185" s="7" t="s">
        <v>3569</v>
      </c>
    </row>
    <row r="186" spans="5:20">
      <c r="T186" s="7" t="s">
        <v>3570</v>
      </c>
    </row>
    <row r="187" spans="5:20">
      <c r="T187" s="7" t="s">
        <v>3571</v>
      </c>
    </row>
    <row r="188" spans="5:20">
      <c r="T188" s="7" t="s">
        <v>3572</v>
      </c>
    </row>
    <row r="189" spans="5:20">
      <c r="T189" s="7" t="s">
        <v>3573</v>
      </c>
    </row>
    <row r="190" spans="5:20">
      <c r="T190" s="7" t="s">
        <v>3574</v>
      </c>
    </row>
    <row r="191" spans="5:20">
      <c r="T191" s="7" t="s">
        <v>3575</v>
      </c>
    </row>
    <row r="192" spans="5:20">
      <c r="T192" s="7" t="s">
        <v>3576</v>
      </c>
    </row>
    <row r="193" spans="5:20">
      <c r="E193" s="2"/>
      <c r="F193" s="2"/>
      <c r="G193" s="2"/>
      <c r="T193" s="7" t="s">
        <v>3577</v>
      </c>
    </row>
    <row r="194" spans="5:20">
      <c r="E194" s="2"/>
      <c r="F194" s="2"/>
      <c r="G194" s="2"/>
      <c r="T194" s="7" t="s">
        <v>3578</v>
      </c>
    </row>
    <row r="195" spans="5:20">
      <c r="E195" s="2"/>
      <c r="F195" s="2"/>
      <c r="G195" s="2"/>
      <c r="T195" s="7" t="s">
        <v>3579</v>
      </c>
    </row>
    <row r="196" spans="5:20">
      <c r="E196" s="2"/>
      <c r="F196" s="2"/>
      <c r="G196" s="2"/>
      <c r="T196" s="7" t="s">
        <v>3580</v>
      </c>
    </row>
    <row r="197" spans="5:20">
      <c r="E197" s="2"/>
      <c r="F197" s="2"/>
      <c r="G197" s="2"/>
      <c r="T197" s="7" t="s">
        <v>3581</v>
      </c>
    </row>
    <row r="198" spans="5:20">
      <c r="E198" s="2"/>
      <c r="F198" s="2"/>
      <c r="G198" s="2"/>
      <c r="T198" s="7" t="s">
        <v>3582</v>
      </c>
    </row>
    <row r="199" spans="5:20">
      <c r="E199" s="2"/>
      <c r="F199" s="2"/>
      <c r="G199" s="2"/>
      <c r="T199" s="7" t="s">
        <v>3583</v>
      </c>
    </row>
    <row r="200" spans="5:20">
      <c r="T200" s="7" t="s">
        <v>3584</v>
      </c>
    </row>
    <row r="201" spans="5:20">
      <c r="T201" s="7" t="s">
        <v>3585</v>
      </c>
    </row>
    <row r="202" spans="5:20">
      <c r="T202" s="7" t="s">
        <v>3586</v>
      </c>
    </row>
    <row r="203" spans="5:20">
      <c r="T203" s="7" t="s">
        <v>3587</v>
      </c>
    </row>
    <row r="204" spans="5:20">
      <c r="T204" s="7" t="s">
        <v>3588</v>
      </c>
    </row>
    <row r="205" spans="5:20">
      <c r="T205" s="7" t="s">
        <v>3589</v>
      </c>
    </row>
    <row r="206" spans="5:20">
      <c r="E206" s="2"/>
      <c r="F206" s="2"/>
      <c r="G206" s="2"/>
      <c r="T206" s="7" t="s">
        <v>3590</v>
      </c>
    </row>
    <row r="207" spans="5:20">
      <c r="E207" s="2"/>
      <c r="F207" s="2"/>
      <c r="G207" s="2"/>
      <c r="T207" s="7" t="s">
        <v>3591</v>
      </c>
    </row>
    <row r="208" spans="5:20">
      <c r="E208" s="2"/>
      <c r="F208" s="2"/>
      <c r="G208" s="2"/>
      <c r="T208" s="7" t="s">
        <v>3592</v>
      </c>
    </row>
    <row r="209" spans="5:20">
      <c r="E209" s="2"/>
      <c r="F209" s="2"/>
      <c r="G209" s="2"/>
      <c r="T209" s="7" t="s">
        <v>3593</v>
      </c>
    </row>
    <row r="210" spans="5:20">
      <c r="E210" s="2"/>
      <c r="F210" s="2"/>
      <c r="G210" s="2"/>
      <c r="T210" s="7" t="s">
        <v>3594</v>
      </c>
    </row>
    <row r="211" spans="5:20">
      <c r="E211" s="2"/>
      <c r="F211" s="2"/>
      <c r="G211" s="2"/>
      <c r="T211" s="7" t="s">
        <v>3595</v>
      </c>
    </row>
    <row r="212" spans="5:20">
      <c r="E212" s="2"/>
      <c r="F212" s="2"/>
      <c r="G212" s="2"/>
      <c r="T212" s="7" t="s">
        <v>3596</v>
      </c>
    </row>
    <row r="213" spans="5:20">
      <c r="E213" s="2"/>
      <c r="F213" s="2"/>
      <c r="G213" s="2"/>
      <c r="T213" s="7" t="s">
        <v>3597</v>
      </c>
    </row>
    <row r="214" spans="5:20">
      <c r="E214" s="2"/>
      <c r="F214" s="2"/>
      <c r="G214" s="2"/>
      <c r="T214" s="7" t="s">
        <v>3598</v>
      </c>
    </row>
    <row r="215" spans="5:20">
      <c r="E215" s="2"/>
      <c r="F215" s="2"/>
      <c r="G215" s="2"/>
      <c r="T215" s="7" t="s">
        <v>3599</v>
      </c>
    </row>
    <row r="216" spans="5:20">
      <c r="E216" s="2"/>
      <c r="F216" s="2"/>
      <c r="G216" s="2"/>
      <c r="T216" s="7" t="s">
        <v>3600</v>
      </c>
    </row>
    <row r="217" spans="5:20">
      <c r="E217" s="2"/>
      <c r="F217" s="2"/>
      <c r="G217" s="2"/>
      <c r="T217" s="7" t="s">
        <v>3601</v>
      </c>
    </row>
    <row r="218" spans="5:20">
      <c r="E218" s="2"/>
      <c r="F218" s="2"/>
      <c r="G218" s="2"/>
      <c r="T218" s="7" t="s">
        <v>3602</v>
      </c>
    </row>
    <row r="219" spans="5:20">
      <c r="E219" s="2"/>
      <c r="F219" s="2"/>
      <c r="G219" s="2"/>
      <c r="T219" s="7" t="s">
        <v>3603</v>
      </c>
    </row>
    <row r="220" spans="5:20">
      <c r="E220" s="2"/>
      <c r="F220" s="2"/>
      <c r="G220" s="2"/>
      <c r="T220" s="7" t="s">
        <v>3604</v>
      </c>
    </row>
    <row r="221" spans="5:20">
      <c r="E221" s="2"/>
      <c r="F221" s="2"/>
      <c r="G221" s="2"/>
      <c r="T221" s="7" t="s">
        <v>3605</v>
      </c>
    </row>
    <row r="222" spans="5:20">
      <c r="E222" s="2"/>
      <c r="F222" s="2"/>
      <c r="G222" s="2"/>
      <c r="T222" s="7" t="s">
        <v>3606</v>
      </c>
    </row>
    <row r="223" spans="5:20">
      <c r="E223" s="2"/>
      <c r="F223" s="2"/>
      <c r="G223" s="2"/>
      <c r="T223" s="7" t="s">
        <v>3607</v>
      </c>
    </row>
    <row r="224" spans="5:20">
      <c r="E224" s="2"/>
      <c r="F224" s="2"/>
      <c r="G224" s="2"/>
      <c r="T224" s="7" t="s">
        <v>3608</v>
      </c>
    </row>
    <row r="225" spans="5:20">
      <c r="E225" s="2"/>
      <c r="F225" s="2"/>
      <c r="G225" s="2"/>
      <c r="T225" s="7" t="s">
        <v>3609</v>
      </c>
    </row>
    <row r="226" spans="5:20">
      <c r="E226" s="2"/>
      <c r="F226" s="2"/>
      <c r="G226" s="2"/>
      <c r="T226" s="7" t="s">
        <v>3610</v>
      </c>
    </row>
    <row r="227" spans="5:20">
      <c r="E227" s="2"/>
      <c r="F227" s="2"/>
      <c r="G227" s="2"/>
      <c r="T227" s="7" t="s">
        <v>3611</v>
      </c>
    </row>
    <row r="228" spans="5:20">
      <c r="E228" s="2"/>
      <c r="F228" s="2"/>
      <c r="G228" s="2"/>
      <c r="T228" s="7" t="s">
        <v>3612</v>
      </c>
    </row>
    <row r="229" spans="5:20">
      <c r="E229" s="2"/>
      <c r="F229" s="2"/>
      <c r="G229" s="2"/>
      <c r="T229" s="7" t="s">
        <v>3613</v>
      </c>
    </row>
    <row r="230" spans="5:20">
      <c r="E230" s="2"/>
      <c r="F230" s="2"/>
      <c r="G230" s="2"/>
      <c r="T230" s="7" t="s">
        <v>3614</v>
      </c>
    </row>
    <row r="231" spans="5:20">
      <c r="E231" s="2"/>
      <c r="F231" s="2"/>
      <c r="G231" s="2"/>
      <c r="T231" s="7" t="s">
        <v>3615</v>
      </c>
    </row>
    <row r="232" spans="5:20">
      <c r="E232" s="2"/>
      <c r="F232" s="2"/>
      <c r="G232" s="2"/>
      <c r="T232" s="7" t="s">
        <v>3616</v>
      </c>
    </row>
    <row r="233" spans="5:20">
      <c r="E233" s="2"/>
      <c r="F233" s="2"/>
      <c r="G233" s="2"/>
      <c r="T233" s="7" t="s">
        <v>3617</v>
      </c>
    </row>
    <row r="234" spans="5:20">
      <c r="E234" s="2"/>
      <c r="F234" s="2"/>
      <c r="G234" s="2"/>
      <c r="T234" s="7" t="s">
        <v>3618</v>
      </c>
    </row>
    <row r="235" spans="5:20">
      <c r="E235" s="2"/>
      <c r="F235" s="2"/>
      <c r="G235" s="2"/>
      <c r="T235" s="7" t="s">
        <v>3619</v>
      </c>
    </row>
    <row r="236" spans="5:20">
      <c r="E236" s="2"/>
      <c r="F236" s="2"/>
      <c r="G236" s="2"/>
      <c r="T236" s="7" t="s">
        <v>3620</v>
      </c>
    </row>
    <row r="237" spans="5:20">
      <c r="E237" s="2"/>
      <c r="F237" s="2"/>
      <c r="G237" s="2"/>
      <c r="T237" s="7" t="s">
        <v>3621</v>
      </c>
    </row>
    <row r="238" spans="5:20">
      <c r="E238" s="2"/>
      <c r="F238" s="2"/>
      <c r="G238" s="2"/>
      <c r="T238" s="7" t="s">
        <v>3622</v>
      </c>
    </row>
    <row r="239" spans="5:20">
      <c r="E239" s="2"/>
      <c r="F239" s="2"/>
      <c r="G239" s="2"/>
      <c r="T239" s="7" t="s">
        <v>3623</v>
      </c>
    </row>
    <row r="240" spans="5:20">
      <c r="E240" s="2"/>
      <c r="F240" s="2"/>
      <c r="G240" s="2"/>
      <c r="T240" s="7" t="s">
        <v>3624</v>
      </c>
    </row>
    <row r="241" spans="5:20">
      <c r="E241" s="2"/>
      <c r="F241" s="2"/>
      <c r="G241" s="2"/>
      <c r="T241" s="7" t="s">
        <v>3625</v>
      </c>
    </row>
    <row r="242" spans="5:20">
      <c r="E242" s="2"/>
      <c r="F242" s="2"/>
      <c r="G242" s="2"/>
      <c r="T242" s="7" t="s">
        <v>3626</v>
      </c>
    </row>
    <row r="243" spans="5:20">
      <c r="E243" s="2"/>
      <c r="F243" s="2"/>
      <c r="G243" s="2"/>
      <c r="T243" s="7" t="s">
        <v>3627</v>
      </c>
    </row>
    <row r="244" spans="5:20">
      <c r="E244" s="2"/>
      <c r="F244" s="2"/>
      <c r="G244" s="2"/>
      <c r="T244" s="7" t="s">
        <v>3628</v>
      </c>
    </row>
    <row r="245" spans="5:20">
      <c r="E245" s="2"/>
      <c r="F245" s="2"/>
      <c r="G245" s="2"/>
      <c r="T245" s="7" t="s">
        <v>3629</v>
      </c>
    </row>
    <row r="246" spans="5:20">
      <c r="E246" s="2"/>
      <c r="F246" s="2"/>
      <c r="G246" s="2"/>
      <c r="T246" s="7" t="s">
        <v>3630</v>
      </c>
    </row>
    <row r="247" spans="5:20">
      <c r="E247" s="2"/>
      <c r="F247" s="2"/>
      <c r="G247" s="2"/>
      <c r="T247" s="7" t="s">
        <v>3631</v>
      </c>
    </row>
    <row r="248" spans="5:20">
      <c r="E248" s="2"/>
      <c r="F248" s="2"/>
      <c r="G248" s="2"/>
      <c r="T248" s="7" t="s">
        <v>3632</v>
      </c>
    </row>
    <row r="249" spans="5:20">
      <c r="E249" s="2"/>
      <c r="F249" s="2"/>
      <c r="G249" s="2"/>
      <c r="T249" s="7" t="s">
        <v>3633</v>
      </c>
    </row>
    <row r="250" spans="5:20">
      <c r="E250" s="2"/>
      <c r="F250" s="2"/>
      <c r="G250" s="2"/>
      <c r="T250" s="7" t="s">
        <v>3634</v>
      </c>
    </row>
    <row r="251" spans="5:20">
      <c r="E251" s="2"/>
      <c r="F251" s="2"/>
      <c r="G251" s="2"/>
      <c r="T251" s="7" t="s">
        <v>3635</v>
      </c>
    </row>
    <row r="252" spans="5:20">
      <c r="E252" s="2"/>
      <c r="F252" s="2"/>
      <c r="G252" s="2"/>
      <c r="T252" s="7" t="s">
        <v>3636</v>
      </c>
    </row>
    <row r="253" spans="5:20">
      <c r="E253" s="2"/>
      <c r="F253" s="2"/>
      <c r="G253" s="2"/>
      <c r="T253" s="7" t="s">
        <v>3637</v>
      </c>
    </row>
    <row r="254" spans="5:20">
      <c r="E254" s="2"/>
      <c r="F254" s="2"/>
      <c r="G254" s="2"/>
      <c r="T254" s="7" t="s">
        <v>3638</v>
      </c>
    </row>
    <row r="255" spans="5:20">
      <c r="E255" s="2"/>
      <c r="F255" s="2"/>
      <c r="G255" s="2"/>
      <c r="T255" s="7" t="s">
        <v>3639</v>
      </c>
    </row>
    <row r="256" spans="5:20">
      <c r="E256" s="2"/>
      <c r="F256" s="2"/>
      <c r="G256" s="2"/>
      <c r="T256" s="7" t="s">
        <v>3640</v>
      </c>
    </row>
    <row r="257" spans="5:20">
      <c r="E257" s="2"/>
      <c r="F257" s="2"/>
      <c r="G257" s="2"/>
      <c r="T257" s="7" t="s">
        <v>3641</v>
      </c>
    </row>
    <row r="258" spans="5:20">
      <c r="E258" s="2"/>
      <c r="F258" s="2"/>
      <c r="G258" s="2"/>
      <c r="T258" s="7" t="s">
        <v>3642</v>
      </c>
    </row>
    <row r="259" spans="5:20">
      <c r="E259" s="2"/>
      <c r="F259" s="2"/>
      <c r="G259" s="2"/>
      <c r="T259" s="7" t="s">
        <v>3643</v>
      </c>
    </row>
    <row r="260" spans="5:20">
      <c r="E260" s="2"/>
      <c r="F260" s="2"/>
      <c r="G260" s="2"/>
      <c r="T260" s="7" t="s">
        <v>3644</v>
      </c>
    </row>
    <row r="261" spans="5:20">
      <c r="E261" s="2"/>
      <c r="F261" s="2"/>
      <c r="G261" s="2"/>
      <c r="T261" s="7" t="s">
        <v>3645</v>
      </c>
    </row>
    <row r="262" spans="5:20">
      <c r="E262" s="2"/>
      <c r="F262" s="2"/>
      <c r="G262" s="2"/>
      <c r="T262" s="7" t="s">
        <v>3646</v>
      </c>
    </row>
    <row r="263" spans="5:20">
      <c r="E263" s="2"/>
      <c r="F263" s="2"/>
      <c r="G263" s="2"/>
      <c r="T263" s="7" t="s">
        <v>3647</v>
      </c>
    </row>
    <row r="264" spans="5:20">
      <c r="E264" s="2"/>
      <c r="F264" s="2"/>
      <c r="G264" s="2"/>
      <c r="T264" s="7" t="s">
        <v>3648</v>
      </c>
    </row>
    <row r="265" spans="5:20">
      <c r="E265" s="2"/>
      <c r="F265" s="2"/>
      <c r="G265" s="2"/>
      <c r="T265" s="7" t="s">
        <v>3649</v>
      </c>
    </row>
    <row r="266" spans="5:20">
      <c r="E266" s="2"/>
      <c r="F266" s="2"/>
      <c r="G266" s="2"/>
      <c r="T266" s="7" t="s">
        <v>3650</v>
      </c>
    </row>
    <row r="267" spans="5:20">
      <c r="E267" s="2"/>
      <c r="F267" s="2"/>
      <c r="G267" s="2"/>
      <c r="T267" s="7" t="s">
        <v>3651</v>
      </c>
    </row>
    <row r="268" spans="5:20">
      <c r="E268" s="2"/>
      <c r="F268" s="2"/>
      <c r="G268" s="2"/>
      <c r="T268" s="7" t="s">
        <v>3652</v>
      </c>
    </row>
    <row r="269" spans="5:20">
      <c r="E269" s="2"/>
      <c r="F269" s="2"/>
      <c r="G269" s="2"/>
      <c r="T269" s="7" t="s">
        <v>3653</v>
      </c>
    </row>
    <row r="270" spans="5:20">
      <c r="E270" s="2"/>
      <c r="F270" s="2"/>
      <c r="G270" s="2"/>
      <c r="T270" s="7" t="s">
        <v>3654</v>
      </c>
    </row>
    <row r="271" spans="5:20">
      <c r="E271" s="2"/>
      <c r="F271" s="2"/>
      <c r="G271" s="2"/>
      <c r="T271" s="7" t="s">
        <v>3655</v>
      </c>
    </row>
    <row r="272" spans="5:20">
      <c r="E272" s="2"/>
      <c r="F272" s="2"/>
      <c r="G272" s="2"/>
      <c r="T272" s="7" t="s">
        <v>3656</v>
      </c>
    </row>
    <row r="273" spans="5:20">
      <c r="E273" s="2"/>
      <c r="F273" s="2"/>
      <c r="G273" s="2"/>
      <c r="T273" s="7" t="s">
        <v>3657</v>
      </c>
    </row>
    <row r="274" spans="5:20">
      <c r="E274" s="2"/>
      <c r="F274" s="2"/>
      <c r="G274" s="2"/>
      <c r="T274" s="7" t="s">
        <v>3658</v>
      </c>
    </row>
    <row r="275" spans="5:20">
      <c r="E275" s="2"/>
      <c r="F275" s="2"/>
      <c r="G275" s="2"/>
      <c r="T275" s="7" t="s">
        <v>3659</v>
      </c>
    </row>
    <row r="276" spans="5:20">
      <c r="E276" s="2"/>
      <c r="F276" s="2"/>
      <c r="G276" s="2"/>
      <c r="T276" s="7" t="s">
        <v>3660</v>
      </c>
    </row>
    <row r="277" spans="5:20">
      <c r="E277" s="2"/>
      <c r="F277" s="2"/>
      <c r="G277" s="2"/>
      <c r="T277" s="7" t="s">
        <v>3661</v>
      </c>
    </row>
    <row r="278" spans="5:20">
      <c r="E278" s="2"/>
      <c r="F278" s="2"/>
      <c r="G278" s="2"/>
      <c r="T278" s="7" t="s">
        <v>3662</v>
      </c>
    </row>
    <row r="279" spans="5:20">
      <c r="E279" s="2"/>
      <c r="F279" s="2"/>
      <c r="G279" s="2"/>
      <c r="T279" s="7" t="s">
        <v>3663</v>
      </c>
    </row>
    <row r="280" spans="5:20">
      <c r="E280" s="2"/>
      <c r="F280" s="2"/>
      <c r="G280" s="2"/>
      <c r="T280" s="7" t="s">
        <v>3664</v>
      </c>
    </row>
    <row r="281" spans="5:20">
      <c r="E281" s="2"/>
      <c r="F281" s="2"/>
      <c r="G281" s="2"/>
      <c r="T281" s="7" t="s">
        <v>3665</v>
      </c>
    </row>
    <row r="282" spans="5:20">
      <c r="E282" s="2"/>
      <c r="F282" s="2"/>
      <c r="G282" s="2"/>
      <c r="T282" s="7" t="s">
        <v>3666</v>
      </c>
    </row>
    <row r="283" spans="5:20">
      <c r="E283" s="2"/>
      <c r="F283" s="2"/>
      <c r="G283" s="2"/>
      <c r="T283" s="7" t="s">
        <v>3667</v>
      </c>
    </row>
    <row r="284" spans="5:20">
      <c r="E284" s="2"/>
      <c r="F284" s="2"/>
      <c r="G284" s="2"/>
      <c r="T284" s="7" t="s">
        <v>3668</v>
      </c>
    </row>
    <row r="285" spans="5:20">
      <c r="E285" s="2"/>
      <c r="F285" s="2"/>
      <c r="G285" s="2"/>
      <c r="T285" s="7" t="s">
        <v>3669</v>
      </c>
    </row>
    <row r="286" spans="5:20">
      <c r="E286" s="2"/>
      <c r="F286" s="2"/>
      <c r="G286" s="2"/>
      <c r="T286" s="7" t="s">
        <v>3670</v>
      </c>
    </row>
    <row r="287" spans="5:20">
      <c r="T287" s="7" t="s">
        <v>3671</v>
      </c>
    </row>
    <row r="288" spans="5:20">
      <c r="T288" s="7" t="s">
        <v>3672</v>
      </c>
    </row>
    <row r="289" spans="5:20">
      <c r="T289" s="7" t="s">
        <v>3673</v>
      </c>
    </row>
    <row r="290" spans="5:20">
      <c r="T290" s="7" t="s">
        <v>3674</v>
      </c>
    </row>
    <row r="291" spans="5:20">
      <c r="T291" s="7" t="s">
        <v>3675</v>
      </c>
    </row>
    <row r="292" spans="5:20">
      <c r="E292" s="2"/>
      <c r="F292" s="2"/>
      <c r="G292" s="2"/>
      <c r="T292" s="7" t="s">
        <v>3676</v>
      </c>
    </row>
    <row r="293" spans="5:20">
      <c r="E293" s="2"/>
      <c r="F293" s="2"/>
      <c r="G293" s="2"/>
      <c r="T293" s="7" t="s">
        <v>3677</v>
      </c>
    </row>
    <row r="294" spans="5:20">
      <c r="E294" s="2"/>
      <c r="F294" s="2"/>
      <c r="G294" s="2"/>
      <c r="T294" s="7" t="s">
        <v>3678</v>
      </c>
    </row>
    <row r="295" spans="5:20">
      <c r="E295" s="2"/>
      <c r="F295" s="2"/>
      <c r="G295" s="2"/>
      <c r="T295" s="7" t="s">
        <v>3679</v>
      </c>
    </row>
    <row r="296" spans="5:20">
      <c r="E296" s="2"/>
      <c r="F296" s="2"/>
      <c r="G296" s="2"/>
      <c r="T296" s="7" t="s">
        <v>3680</v>
      </c>
    </row>
    <row r="297" spans="5:20">
      <c r="E297" s="2"/>
      <c r="F297" s="2"/>
      <c r="G297" s="2"/>
      <c r="T297" s="7" t="s">
        <v>3681</v>
      </c>
    </row>
    <row r="298" spans="5:20">
      <c r="E298" s="2"/>
      <c r="F298" s="2"/>
      <c r="G298" s="2"/>
      <c r="T298" s="7" t="s">
        <v>3682</v>
      </c>
    </row>
    <row r="299" spans="5:20">
      <c r="E299" s="2"/>
      <c r="F299" s="2"/>
      <c r="G299" s="2"/>
      <c r="T299" s="7" t="s">
        <v>3683</v>
      </c>
    </row>
    <row r="300" spans="5:20">
      <c r="E300" s="2"/>
      <c r="F300" s="2"/>
      <c r="G300" s="2"/>
      <c r="T300" s="7" t="s">
        <v>3684</v>
      </c>
    </row>
    <row r="301" spans="5:20">
      <c r="E301" s="2"/>
      <c r="F301" s="2"/>
      <c r="G301" s="2"/>
      <c r="T301" s="7" t="s">
        <v>3685</v>
      </c>
    </row>
    <row r="302" spans="5:20">
      <c r="E302" s="2"/>
      <c r="F302" s="2"/>
      <c r="G302" s="2"/>
      <c r="T302" s="7" t="s">
        <v>3686</v>
      </c>
    </row>
    <row r="303" spans="5:20">
      <c r="E303" s="2"/>
      <c r="F303" s="2"/>
      <c r="G303" s="2"/>
      <c r="T303" s="7" t="s">
        <v>3687</v>
      </c>
    </row>
    <row r="304" spans="5:20">
      <c r="E304" s="2"/>
      <c r="F304" s="2"/>
      <c r="G304" s="2"/>
      <c r="T304" s="7" t="s">
        <v>3688</v>
      </c>
    </row>
    <row r="305" spans="5:20">
      <c r="E305" s="2"/>
      <c r="F305" s="2"/>
      <c r="G305" s="2"/>
      <c r="T305" s="7" t="s">
        <v>3689</v>
      </c>
    </row>
    <row r="306" spans="5:20">
      <c r="E306" s="2"/>
      <c r="F306" s="2"/>
      <c r="G306" s="2"/>
      <c r="T306" s="7" t="s">
        <v>3690</v>
      </c>
    </row>
    <row r="307" spans="5:20">
      <c r="E307" s="2"/>
      <c r="F307" s="2"/>
      <c r="G307" s="2"/>
      <c r="T307" s="7" t="s">
        <v>3691</v>
      </c>
    </row>
    <row r="308" spans="5:20">
      <c r="E308" s="2"/>
      <c r="F308" s="2"/>
      <c r="G308" s="2"/>
      <c r="T308" s="7" t="s">
        <v>3692</v>
      </c>
    </row>
    <row r="309" spans="5:20">
      <c r="E309" s="2"/>
      <c r="F309" s="2"/>
      <c r="G309" s="2"/>
      <c r="T309" s="7" t="s">
        <v>3693</v>
      </c>
    </row>
    <row r="310" spans="5:20">
      <c r="E310" s="2"/>
      <c r="F310" s="2"/>
      <c r="G310" s="2"/>
      <c r="T310" s="7" t="s">
        <v>3694</v>
      </c>
    </row>
    <row r="311" spans="5:20">
      <c r="E311" s="2"/>
      <c r="F311" s="2"/>
      <c r="G311" s="2"/>
      <c r="T311" s="7" t="s">
        <v>3695</v>
      </c>
    </row>
    <row r="312" spans="5:20">
      <c r="E312" s="2"/>
      <c r="F312" s="2"/>
      <c r="G312" s="2"/>
      <c r="T312" s="7" t="s">
        <v>3696</v>
      </c>
    </row>
    <row r="313" spans="5:20">
      <c r="T313" s="7" t="s">
        <v>3697</v>
      </c>
    </row>
    <row r="314" spans="5:20">
      <c r="T314" s="7" t="s">
        <v>3698</v>
      </c>
    </row>
    <row r="315" spans="5:20">
      <c r="T315" s="7" t="s">
        <v>3699</v>
      </c>
    </row>
    <row r="316" spans="5:20">
      <c r="T316" s="7" t="s">
        <v>3700</v>
      </c>
    </row>
    <row r="317" spans="5:20">
      <c r="E317" s="2"/>
      <c r="F317" s="2"/>
      <c r="G317" s="2"/>
      <c r="T317" s="7" t="s">
        <v>3701</v>
      </c>
    </row>
    <row r="318" spans="5:20">
      <c r="E318" s="2"/>
      <c r="F318" s="2"/>
      <c r="G318" s="2"/>
      <c r="T318" s="7" t="s">
        <v>3702</v>
      </c>
    </row>
    <row r="319" spans="5:20">
      <c r="E319" s="2"/>
      <c r="F319" s="2"/>
      <c r="G319" s="2"/>
      <c r="T319" s="7" t="s">
        <v>3703</v>
      </c>
    </row>
    <row r="320" spans="5:20">
      <c r="E320" s="2"/>
      <c r="F320" s="2"/>
      <c r="G320" s="2"/>
      <c r="T320" s="7" t="s">
        <v>3704</v>
      </c>
    </row>
    <row r="321" spans="5:20">
      <c r="E321" s="2"/>
      <c r="F321" s="2"/>
      <c r="G321" s="2"/>
      <c r="T321" s="7" t="s">
        <v>3705</v>
      </c>
    </row>
    <row r="322" spans="5:20">
      <c r="E322" s="2"/>
      <c r="F322" s="2"/>
      <c r="G322" s="2"/>
      <c r="T322" s="7" t="s">
        <v>3706</v>
      </c>
    </row>
    <row r="323" spans="5:20">
      <c r="E323" s="2"/>
      <c r="F323" s="2"/>
      <c r="G323" s="2"/>
      <c r="T323" s="7" t="s">
        <v>3707</v>
      </c>
    </row>
    <row r="324" spans="5:20">
      <c r="E324" s="2"/>
      <c r="F324" s="2"/>
      <c r="G324" s="2"/>
      <c r="T324" s="7" t="s">
        <v>3708</v>
      </c>
    </row>
    <row r="325" spans="5:20">
      <c r="E325" s="2"/>
      <c r="F325" s="2"/>
      <c r="G325" s="2"/>
      <c r="T325" s="7" t="s">
        <v>3709</v>
      </c>
    </row>
    <row r="326" spans="5:20">
      <c r="E326" s="2"/>
      <c r="F326" s="2"/>
      <c r="G326" s="2"/>
      <c r="T326" s="7" t="s">
        <v>3710</v>
      </c>
    </row>
    <row r="327" spans="5:20">
      <c r="E327" s="2"/>
      <c r="F327" s="2"/>
      <c r="G327" s="2"/>
      <c r="T327" s="7" t="s">
        <v>3711</v>
      </c>
    </row>
    <row r="328" spans="5:20">
      <c r="E328" s="2"/>
      <c r="F328" s="2"/>
      <c r="G328" s="2"/>
      <c r="T328" s="7" t="s">
        <v>3712</v>
      </c>
    </row>
    <row r="329" spans="5:20">
      <c r="E329" s="2"/>
      <c r="F329" s="2"/>
      <c r="G329" s="2"/>
      <c r="T329" s="7" t="s">
        <v>3713</v>
      </c>
    </row>
    <row r="330" spans="5:20">
      <c r="E330" s="2"/>
      <c r="F330" s="2"/>
      <c r="G330" s="2"/>
      <c r="T330" s="7" t="s">
        <v>3714</v>
      </c>
    </row>
    <row r="331" spans="5:20">
      <c r="E331" s="2"/>
      <c r="F331" s="2"/>
      <c r="G331" s="2"/>
      <c r="T331" s="7" t="s">
        <v>3715</v>
      </c>
    </row>
    <row r="332" spans="5:20">
      <c r="E332" s="2"/>
      <c r="F332" s="2"/>
      <c r="G332" s="2"/>
      <c r="T332" s="7" t="s">
        <v>3716</v>
      </c>
    </row>
    <row r="333" spans="5:20">
      <c r="E333" s="2"/>
      <c r="F333" s="2"/>
      <c r="G333" s="2"/>
      <c r="T333" s="7" t="s">
        <v>3717</v>
      </c>
    </row>
    <row r="334" spans="5:20">
      <c r="E334" s="2"/>
      <c r="F334" s="2"/>
      <c r="G334" s="2"/>
      <c r="T334" s="7" t="s">
        <v>3718</v>
      </c>
    </row>
    <row r="335" spans="5:20">
      <c r="E335" s="2"/>
      <c r="F335" s="2"/>
      <c r="G335" s="2"/>
      <c r="T335" s="7" t="s">
        <v>3719</v>
      </c>
    </row>
    <row r="336" spans="5:20">
      <c r="E336" s="2"/>
      <c r="F336" s="2"/>
      <c r="G336" s="2"/>
      <c r="T336" s="7" t="s">
        <v>3720</v>
      </c>
    </row>
    <row r="337" spans="5:20">
      <c r="E337" s="2"/>
      <c r="F337" s="2"/>
      <c r="G337" s="2"/>
      <c r="T337" s="7" t="s">
        <v>3721</v>
      </c>
    </row>
    <row r="338" spans="5:20">
      <c r="E338" s="2"/>
      <c r="F338" s="2"/>
      <c r="G338" s="2"/>
      <c r="T338" s="7" t="s">
        <v>3722</v>
      </c>
    </row>
    <row r="339" spans="5:20">
      <c r="E339" s="2"/>
      <c r="F339" s="2"/>
      <c r="G339" s="2"/>
      <c r="T339" s="7" t="s">
        <v>3723</v>
      </c>
    </row>
    <row r="340" spans="5:20">
      <c r="E340" s="2"/>
      <c r="F340" s="2"/>
      <c r="G340" s="2"/>
      <c r="T340" s="7" t="s">
        <v>3724</v>
      </c>
    </row>
    <row r="341" spans="5:20">
      <c r="E341" s="2"/>
      <c r="F341" s="2"/>
      <c r="G341" s="2"/>
      <c r="T341" s="7" t="s">
        <v>3725</v>
      </c>
    </row>
    <row r="342" spans="5:20">
      <c r="E342" s="2"/>
      <c r="F342" s="2"/>
      <c r="G342" s="2"/>
      <c r="T342" s="7" t="s">
        <v>3726</v>
      </c>
    </row>
    <row r="343" spans="5:20">
      <c r="E343" s="2"/>
      <c r="F343" s="2"/>
      <c r="G343" s="2"/>
      <c r="T343" s="7" t="s">
        <v>3727</v>
      </c>
    </row>
    <row r="344" spans="5:20">
      <c r="E344" s="2"/>
      <c r="F344" s="2"/>
      <c r="G344" s="2"/>
      <c r="T344" s="7" t="s">
        <v>3728</v>
      </c>
    </row>
    <row r="345" spans="5:20">
      <c r="E345" s="2"/>
      <c r="F345" s="2"/>
      <c r="G345" s="2"/>
      <c r="T345" s="7" t="s">
        <v>3729</v>
      </c>
    </row>
    <row r="346" spans="5:20">
      <c r="E346" s="2"/>
      <c r="F346" s="2"/>
      <c r="G346" s="2"/>
      <c r="T346" s="7" t="s">
        <v>3730</v>
      </c>
    </row>
    <row r="347" spans="5:20">
      <c r="E347" s="2"/>
      <c r="F347" s="2"/>
      <c r="G347" s="2"/>
      <c r="T347" s="7" t="s">
        <v>3731</v>
      </c>
    </row>
    <row r="348" spans="5:20">
      <c r="E348" s="2"/>
      <c r="F348" s="2"/>
      <c r="G348" s="2"/>
      <c r="T348" s="7" t="s">
        <v>3732</v>
      </c>
    </row>
    <row r="349" spans="5:20">
      <c r="E349" s="2"/>
      <c r="F349" s="2"/>
      <c r="G349" s="2"/>
      <c r="T349" s="7" t="s">
        <v>3733</v>
      </c>
    </row>
    <row r="350" spans="5:20">
      <c r="E350" s="2"/>
      <c r="F350" s="2"/>
      <c r="G350" s="2"/>
      <c r="T350" s="7" t="s">
        <v>3734</v>
      </c>
    </row>
    <row r="351" spans="5:20">
      <c r="E351" s="2"/>
      <c r="F351" s="2"/>
      <c r="G351" s="2"/>
      <c r="T351" s="7" t="s">
        <v>3735</v>
      </c>
    </row>
    <row r="352" spans="5:20">
      <c r="E352" s="2"/>
      <c r="F352" s="2"/>
      <c r="G352" s="2"/>
      <c r="T352" s="7" t="s">
        <v>3736</v>
      </c>
    </row>
    <row r="353" spans="5:20">
      <c r="E353" s="2"/>
      <c r="F353" s="2"/>
      <c r="G353" s="2"/>
      <c r="T353" s="7" t="s">
        <v>3737</v>
      </c>
    </row>
    <row r="354" spans="5:20">
      <c r="E354" s="2"/>
      <c r="F354" s="2"/>
      <c r="G354" s="2"/>
      <c r="T354" s="7" t="s">
        <v>3738</v>
      </c>
    </row>
    <row r="355" spans="5:20">
      <c r="E355" s="2"/>
      <c r="F355" s="2"/>
      <c r="G355" s="2"/>
      <c r="T355" s="7" t="s">
        <v>3739</v>
      </c>
    </row>
    <row r="356" spans="5:20">
      <c r="E356" s="2"/>
      <c r="F356" s="2"/>
      <c r="G356" s="2"/>
      <c r="T356" s="7" t="s">
        <v>3740</v>
      </c>
    </row>
    <row r="357" spans="5:20">
      <c r="E357" s="2"/>
      <c r="F357" s="2"/>
      <c r="G357" s="2"/>
      <c r="T357" s="7" t="s">
        <v>3741</v>
      </c>
    </row>
    <row r="358" spans="5:20">
      <c r="E358" s="2"/>
      <c r="F358" s="2"/>
      <c r="G358" s="2"/>
      <c r="T358" s="7" t="s">
        <v>3742</v>
      </c>
    </row>
    <row r="359" spans="5:20">
      <c r="E359" s="2"/>
      <c r="F359" s="2"/>
      <c r="G359" s="2"/>
      <c r="T359" s="7" t="s">
        <v>3743</v>
      </c>
    </row>
    <row r="360" spans="5:20">
      <c r="T360" s="7" t="s">
        <v>3744</v>
      </c>
    </row>
    <row r="361" spans="5:20">
      <c r="T361" s="7" t="s">
        <v>3745</v>
      </c>
    </row>
    <row r="362" spans="5:20">
      <c r="T362" s="7" t="s">
        <v>3746</v>
      </c>
    </row>
    <row r="363" spans="5:20">
      <c r="E363" s="2"/>
      <c r="F363" s="2"/>
      <c r="G363" s="2"/>
      <c r="T363" s="7" t="s">
        <v>3747</v>
      </c>
    </row>
    <row r="364" spans="5:20">
      <c r="E364" s="2"/>
      <c r="F364" s="2"/>
      <c r="G364" s="2"/>
      <c r="T364" s="7" t="s">
        <v>3748</v>
      </c>
    </row>
    <row r="365" spans="5:20">
      <c r="E365" s="2"/>
      <c r="F365" s="2"/>
      <c r="G365" s="2"/>
      <c r="T365" s="7" t="s">
        <v>3749</v>
      </c>
    </row>
    <row r="366" spans="5:20">
      <c r="E366" s="2"/>
      <c r="F366" s="2"/>
      <c r="G366" s="2"/>
      <c r="T366" s="7" t="s">
        <v>3750</v>
      </c>
    </row>
    <row r="367" spans="5:20">
      <c r="E367" s="2"/>
      <c r="F367" s="2"/>
      <c r="G367" s="2"/>
      <c r="T367" s="7" t="s">
        <v>3751</v>
      </c>
    </row>
    <row r="368" spans="5:20">
      <c r="E368" s="2"/>
      <c r="F368" s="2"/>
      <c r="G368" s="2"/>
      <c r="T368" s="7" t="s">
        <v>3752</v>
      </c>
    </row>
    <row r="369" spans="5:20">
      <c r="E369" s="2"/>
      <c r="F369" s="2"/>
      <c r="G369" s="2"/>
      <c r="T369" s="7" t="s">
        <v>3753</v>
      </c>
    </row>
    <row r="370" spans="5:20">
      <c r="E370" s="2"/>
      <c r="F370" s="2"/>
      <c r="G370" s="2"/>
      <c r="T370" s="7" t="s">
        <v>3754</v>
      </c>
    </row>
    <row r="371" spans="5:20">
      <c r="E371" s="2"/>
      <c r="F371" s="2"/>
      <c r="G371" s="2"/>
      <c r="T371" s="7" t="s">
        <v>3755</v>
      </c>
    </row>
    <row r="372" spans="5:20">
      <c r="E372" s="2"/>
      <c r="F372" s="2"/>
      <c r="G372" s="2"/>
      <c r="T372" s="7" t="s">
        <v>3756</v>
      </c>
    </row>
    <row r="373" spans="5:20">
      <c r="E373" s="2"/>
      <c r="F373" s="2"/>
      <c r="G373" s="2"/>
      <c r="T373" s="7" t="s">
        <v>3757</v>
      </c>
    </row>
    <row r="374" spans="5:20">
      <c r="E374" s="2"/>
      <c r="F374" s="2"/>
      <c r="G374" s="2"/>
      <c r="T374" s="7" t="s">
        <v>3758</v>
      </c>
    </row>
    <row r="375" spans="5:20">
      <c r="E375" s="2"/>
      <c r="F375" s="2"/>
      <c r="G375" s="2"/>
      <c r="T375" s="7" t="s">
        <v>3759</v>
      </c>
    </row>
    <row r="376" spans="5:20">
      <c r="E376" s="2"/>
      <c r="F376" s="2"/>
      <c r="G376" s="2"/>
      <c r="T376" s="7" t="s">
        <v>3760</v>
      </c>
    </row>
    <row r="377" spans="5:20">
      <c r="E377" s="2"/>
      <c r="F377" s="2"/>
      <c r="G377" s="2"/>
      <c r="T377" s="7" t="s">
        <v>3761</v>
      </c>
    </row>
    <row r="378" spans="5:20">
      <c r="E378" s="2"/>
      <c r="F378" s="2"/>
      <c r="G378" s="2"/>
      <c r="T378" s="7" t="s">
        <v>3762</v>
      </c>
    </row>
    <row r="379" spans="5:20">
      <c r="E379" s="2"/>
      <c r="F379" s="2"/>
      <c r="G379" s="2"/>
      <c r="T379" s="7" t="s">
        <v>3763</v>
      </c>
    </row>
    <row r="380" spans="5:20">
      <c r="E380" s="2"/>
      <c r="F380" s="2"/>
      <c r="G380" s="2"/>
      <c r="T380" s="7" t="s">
        <v>3764</v>
      </c>
    </row>
    <row r="381" spans="5:20">
      <c r="E381" s="2"/>
      <c r="F381" s="2"/>
      <c r="G381" s="2"/>
      <c r="T381" s="7" t="s">
        <v>3765</v>
      </c>
    </row>
    <row r="382" spans="5:20">
      <c r="E382" s="2"/>
      <c r="F382" s="2"/>
      <c r="G382" s="2"/>
      <c r="T382" s="7" t="s">
        <v>3766</v>
      </c>
    </row>
    <row r="383" spans="5:20">
      <c r="E383" s="2"/>
      <c r="F383" s="2"/>
      <c r="G383" s="2"/>
      <c r="T383" s="7" t="s">
        <v>3767</v>
      </c>
    </row>
    <row r="384" spans="5:20">
      <c r="E384" s="2"/>
      <c r="F384" s="2"/>
      <c r="G384" s="2"/>
      <c r="T384" s="7" t="s">
        <v>3768</v>
      </c>
    </row>
    <row r="385" spans="5:20">
      <c r="E385" s="2"/>
      <c r="F385" s="2"/>
      <c r="G385" s="2"/>
      <c r="T385" s="7" t="s">
        <v>3769</v>
      </c>
    </row>
    <row r="386" spans="5:20">
      <c r="E386" s="2"/>
      <c r="F386" s="2"/>
      <c r="G386" s="2"/>
      <c r="T386" s="7" t="s">
        <v>3770</v>
      </c>
    </row>
    <row r="387" spans="5:20">
      <c r="E387" s="2"/>
      <c r="F387" s="2"/>
      <c r="G387" s="2"/>
      <c r="T387" s="7" t="s">
        <v>3771</v>
      </c>
    </row>
    <row r="388" spans="5:20">
      <c r="E388" s="2"/>
      <c r="F388" s="2"/>
      <c r="G388" s="2"/>
      <c r="T388" s="7" t="s">
        <v>3772</v>
      </c>
    </row>
    <row r="389" spans="5:20">
      <c r="E389" s="2"/>
      <c r="F389" s="2"/>
      <c r="G389" s="2"/>
      <c r="T389" s="7" t="s">
        <v>3773</v>
      </c>
    </row>
    <row r="390" spans="5:20">
      <c r="E390" s="2"/>
      <c r="F390" s="2"/>
      <c r="G390" s="2"/>
      <c r="T390" s="7" t="s">
        <v>3774</v>
      </c>
    </row>
    <row r="391" spans="5:20">
      <c r="E391" s="2"/>
      <c r="F391" s="2"/>
      <c r="G391" s="2"/>
      <c r="T391" s="7" t="s">
        <v>3775</v>
      </c>
    </row>
    <row r="392" spans="5:20">
      <c r="E392" s="2"/>
      <c r="F392" s="2"/>
      <c r="G392" s="2"/>
      <c r="T392" s="7" t="s">
        <v>3776</v>
      </c>
    </row>
    <row r="393" spans="5:20">
      <c r="E393" s="2"/>
      <c r="F393" s="2"/>
      <c r="G393" s="2"/>
      <c r="T393" s="7" t="s">
        <v>3777</v>
      </c>
    </row>
    <row r="394" spans="5:20">
      <c r="E394" s="2"/>
      <c r="F394" s="2"/>
      <c r="G394" s="2"/>
      <c r="T394" s="7" t="s">
        <v>3778</v>
      </c>
    </row>
    <row r="395" spans="5:20">
      <c r="E395" s="2"/>
      <c r="F395" s="2"/>
      <c r="G395" s="2"/>
      <c r="T395" s="7" t="s">
        <v>3779</v>
      </c>
    </row>
    <row r="396" spans="5:20">
      <c r="E396" s="2"/>
      <c r="F396" s="2"/>
      <c r="G396" s="2"/>
      <c r="T396" s="7" t="s">
        <v>3780</v>
      </c>
    </row>
    <row r="397" spans="5:20">
      <c r="E397" s="2"/>
      <c r="F397" s="2"/>
      <c r="G397" s="2"/>
      <c r="T397" s="7" t="s">
        <v>3781</v>
      </c>
    </row>
    <row r="398" spans="5:20">
      <c r="E398" s="2"/>
      <c r="F398" s="2"/>
      <c r="G398" s="2"/>
      <c r="T398" s="7" t="s">
        <v>3782</v>
      </c>
    </row>
    <row r="399" spans="5:20">
      <c r="E399" s="2"/>
      <c r="F399" s="2"/>
      <c r="G399" s="2"/>
      <c r="T399" s="7" t="s">
        <v>3783</v>
      </c>
    </row>
    <row r="400" spans="5:20">
      <c r="E400" s="2"/>
      <c r="F400" s="2"/>
      <c r="G400" s="2"/>
      <c r="T400" s="7" t="s">
        <v>3784</v>
      </c>
    </row>
    <row r="401" spans="5:20">
      <c r="E401" s="2"/>
      <c r="F401" s="2"/>
      <c r="G401" s="2"/>
      <c r="T401" s="7" t="s">
        <v>3785</v>
      </c>
    </row>
    <row r="402" spans="5:20">
      <c r="T402" s="7" t="s">
        <v>3786</v>
      </c>
    </row>
    <row r="403" spans="5:20">
      <c r="T403" s="7" t="s">
        <v>3787</v>
      </c>
    </row>
    <row r="404" spans="5:20">
      <c r="E404" s="2"/>
      <c r="F404" s="2"/>
      <c r="G404" s="2"/>
      <c r="T404" s="7" t="s">
        <v>3788</v>
      </c>
    </row>
    <row r="405" spans="5:20">
      <c r="T405" s="7" t="s">
        <v>3789</v>
      </c>
    </row>
    <row r="406" spans="5:20">
      <c r="E406" s="2"/>
      <c r="F406" s="2"/>
      <c r="G406" s="2"/>
      <c r="T406" s="7" t="s">
        <v>3790</v>
      </c>
    </row>
    <row r="407" spans="5:20">
      <c r="E407" s="2"/>
      <c r="F407" s="2"/>
      <c r="G407" s="2"/>
      <c r="T407" s="7" t="s">
        <v>3791</v>
      </c>
    </row>
    <row r="408" spans="5:20">
      <c r="E408" s="2"/>
      <c r="F408" s="2"/>
      <c r="G408" s="2"/>
      <c r="T408" s="7" t="s">
        <v>3792</v>
      </c>
    </row>
    <row r="409" spans="5:20">
      <c r="T409" s="7" t="s">
        <v>3793</v>
      </c>
    </row>
    <row r="410" spans="5:20">
      <c r="T410" s="7" t="s">
        <v>3794</v>
      </c>
    </row>
    <row r="411" spans="5:20">
      <c r="T411" s="7" t="s">
        <v>3795</v>
      </c>
    </row>
    <row r="412" spans="5:20">
      <c r="T412" s="7" t="s">
        <v>3796</v>
      </c>
    </row>
    <row r="413" spans="5:20">
      <c r="T413" s="7" t="s">
        <v>3797</v>
      </c>
    </row>
    <row r="414" spans="5:20">
      <c r="T414" s="7" t="s">
        <v>3798</v>
      </c>
    </row>
    <row r="415" spans="5:20">
      <c r="T415" s="7" t="s">
        <v>3799</v>
      </c>
    </row>
    <row r="416" spans="5:20">
      <c r="T416" s="7" t="s">
        <v>3800</v>
      </c>
    </row>
    <row r="417" spans="20:20">
      <c r="T417" s="7" t="s">
        <v>3801</v>
      </c>
    </row>
    <row r="418" spans="20:20">
      <c r="T418" s="7" t="s">
        <v>3802</v>
      </c>
    </row>
    <row r="419" spans="20:20">
      <c r="T419" s="7" t="s">
        <v>3803</v>
      </c>
    </row>
    <row r="420" spans="20:20">
      <c r="T420" s="7" t="s">
        <v>3804</v>
      </c>
    </row>
    <row r="421" spans="20:20">
      <c r="T421" s="7" t="s">
        <v>3805</v>
      </c>
    </row>
    <row r="422" spans="20:20">
      <c r="T422" s="7" t="s">
        <v>3806</v>
      </c>
    </row>
    <row r="423" spans="20:20">
      <c r="T423" s="7" t="s">
        <v>3807</v>
      </c>
    </row>
    <row r="424" spans="20:20">
      <c r="T424" s="7" t="s">
        <v>3808</v>
      </c>
    </row>
    <row r="425" spans="20:20">
      <c r="T425" s="7" t="s">
        <v>3809</v>
      </c>
    </row>
    <row r="426" spans="20:20">
      <c r="T426" s="7" t="s">
        <v>3810</v>
      </c>
    </row>
    <row r="427" spans="20:20">
      <c r="T427" s="7" t="s">
        <v>3811</v>
      </c>
    </row>
    <row r="428" spans="20:20">
      <c r="T428" s="7" t="s">
        <v>3812</v>
      </c>
    </row>
    <row r="429" spans="20:20">
      <c r="T429" s="7" t="s">
        <v>3813</v>
      </c>
    </row>
    <row r="430" spans="20:20">
      <c r="T430" s="7" t="s">
        <v>3814</v>
      </c>
    </row>
    <row r="431" spans="20:20">
      <c r="T431" s="7" t="s">
        <v>3815</v>
      </c>
    </row>
    <row r="432" spans="20:20">
      <c r="T432" s="7" t="s">
        <v>3816</v>
      </c>
    </row>
    <row r="433" spans="20:20">
      <c r="T433" s="7" t="s">
        <v>3817</v>
      </c>
    </row>
    <row r="434" spans="20:20">
      <c r="T434" s="7" t="s">
        <v>3818</v>
      </c>
    </row>
    <row r="435" spans="20:20">
      <c r="T435" s="7" t="s">
        <v>3819</v>
      </c>
    </row>
    <row r="436" spans="20:20">
      <c r="T436" s="7" t="s">
        <v>3820</v>
      </c>
    </row>
    <row r="437" spans="20:20">
      <c r="T437" s="7" t="s">
        <v>3821</v>
      </c>
    </row>
    <row r="438" spans="20:20">
      <c r="T438" s="7" t="s">
        <v>3822</v>
      </c>
    </row>
    <row r="439" spans="20:20">
      <c r="T439" s="7" t="s">
        <v>3823</v>
      </c>
    </row>
    <row r="440" spans="20:20">
      <c r="T440" s="7" t="s">
        <v>3824</v>
      </c>
    </row>
    <row r="441" spans="20:20">
      <c r="T441" s="7" t="s">
        <v>3825</v>
      </c>
    </row>
    <row r="442" spans="20:20">
      <c r="T442" s="7" t="s">
        <v>3826</v>
      </c>
    </row>
    <row r="443" spans="20:20">
      <c r="T443" s="7" t="s">
        <v>3827</v>
      </c>
    </row>
    <row r="444" spans="20:20">
      <c r="T444" s="7" t="s">
        <v>3828</v>
      </c>
    </row>
    <row r="445" spans="20:20">
      <c r="T445" s="7" t="s">
        <v>3829</v>
      </c>
    </row>
    <row r="446" spans="20:20">
      <c r="T446" s="7" t="s">
        <v>3830</v>
      </c>
    </row>
    <row r="447" spans="20:20">
      <c r="T447" s="7" t="s">
        <v>3831</v>
      </c>
    </row>
    <row r="448" spans="20:20">
      <c r="T448" s="7" t="s">
        <v>3832</v>
      </c>
    </row>
    <row r="449" spans="20:20">
      <c r="T449" s="7" t="s">
        <v>3833</v>
      </c>
    </row>
    <row r="450" spans="20:20">
      <c r="T450" s="7" t="s">
        <v>3834</v>
      </c>
    </row>
    <row r="451" spans="20:20">
      <c r="T451" s="7" t="s">
        <v>3835</v>
      </c>
    </row>
    <row r="452" spans="20:20">
      <c r="T452" s="7" t="s">
        <v>3836</v>
      </c>
    </row>
    <row r="453" spans="20:20">
      <c r="T453" s="7" t="s">
        <v>3837</v>
      </c>
    </row>
    <row r="454" spans="20:20">
      <c r="T454" s="7" t="s">
        <v>3838</v>
      </c>
    </row>
    <row r="455" spans="20:20">
      <c r="T455" s="7" t="s">
        <v>3839</v>
      </c>
    </row>
    <row r="456" spans="20:20">
      <c r="T456" s="7" t="s">
        <v>3840</v>
      </c>
    </row>
    <row r="457" spans="20:20">
      <c r="T457" s="7" t="s">
        <v>3841</v>
      </c>
    </row>
    <row r="458" spans="20:20">
      <c r="T458" s="7" t="s">
        <v>3842</v>
      </c>
    </row>
    <row r="459" spans="20:20">
      <c r="T459" s="7" t="s">
        <v>3843</v>
      </c>
    </row>
    <row r="460" spans="20:20">
      <c r="T460" s="7" t="s">
        <v>3844</v>
      </c>
    </row>
    <row r="461" spans="20:20">
      <c r="T461" s="7" t="s">
        <v>3845</v>
      </c>
    </row>
    <row r="462" spans="20:20">
      <c r="T462" s="7" t="s">
        <v>3846</v>
      </c>
    </row>
    <row r="463" spans="20:20">
      <c r="T463" s="7" t="s">
        <v>3847</v>
      </c>
    </row>
    <row r="464" spans="20:20">
      <c r="T464" s="7" t="s">
        <v>3848</v>
      </c>
    </row>
    <row r="465" spans="20:20">
      <c r="T465" s="7" t="s">
        <v>3849</v>
      </c>
    </row>
    <row r="466" spans="20:20">
      <c r="T466" s="7" t="s">
        <v>3850</v>
      </c>
    </row>
    <row r="467" spans="20:20">
      <c r="T467" s="7" t="s">
        <v>3851</v>
      </c>
    </row>
    <row r="468" spans="20:20">
      <c r="T468" s="7" t="s">
        <v>3852</v>
      </c>
    </row>
    <row r="469" spans="20:20">
      <c r="T469" s="7" t="s">
        <v>3853</v>
      </c>
    </row>
    <row r="470" spans="20:20">
      <c r="T470" s="7" t="s">
        <v>3854</v>
      </c>
    </row>
    <row r="471" spans="20:20">
      <c r="T471" s="7" t="s">
        <v>3855</v>
      </c>
    </row>
    <row r="472" spans="20:20">
      <c r="T472" s="7" t="s">
        <v>3856</v>
      </c>
    </row>
    <row r="473" spans="20:20">
      <c r="T473" s="7" t="s">
        <v>3857</v>
      </c>
    </row>
    <row r="474" spans="20:20">
      <c r="T474" s="7" t="s">
        <v>3858</v>
      </c>
    </row>
    <row r="475" spans="20:20">
      <c r="T475" s="7" t="s">
        <v>3859</v>
      </c>
    </row>
    <row r="476" spans="20:20">
      <c r="T476" s="7" t="s">
        <v>3860</v>
      </c>
    </row>
    <row r="477" spans="20:20">
      <c r="T477" s="7" t="s">
        <v>3861</v>
      </c>
    </row>
    <row r="478" spans="20:20">
      <c r="T478" s="7" t="s">
        <v>3862</v>
      </c>
    </row>
    <row r="479" spans="20:20">
      <c r="T479" s="7" t="s">
        <v>3863</v>
      </c>
    </row>
    <row r="480" spans="20:20">
      <c r="T480" s="7" t="s">
        <v>3864</v>
      </c>
    </row>
    <row r="481" spans="20:20">
      <c r="T481" s="7" t="s">
        <v>3865</v>
      </c>
    </row>
    <row r="482" spans="20:20">
      <c r="T482" s="7" t="s">
        <v>3866</v>
      </c>
    </row>
    <row r="483" spans="20:20">
      <c r="T483" s="7" t="s">
        <v>3867</v>
      </c>
    </row>
    <row r="484" spans="20:20">
      <c r="T484" s="7" t="s">
        <v>3868</v>
      </c>
    </row>
    <row r="485" spans="20:20">
      <c r="T485" s="7" t="s">
        <v>3869</v>
      </c>
    </row>
    <row r="486" spans="20:20">
      <c r="T486" s="7" t="s">
        <v>3870</v>
      </c>
    </row>
    <row r="487" spans="20:20">
      <c r="T487" s="7" t="s">
        <v>3871</v>
      </c>
    </row>
    <row r="488" spans="20:20">
      <c r="T488" s="7" t="s">
        <v>3872</v>
      </c>
    </row>
    <row r="489" spans="20:20">
      <c r="T489" s="7" t="s">
        <v>3873</v>
      </c>
    </row>
    <row r="490" spans="20:20">
      <c r="T490" s="7" t="s">
        <v>3874</v>
      </c>
    </row>
    <row r="491" spans="20:20">
      <c r="T491" s="7" t="s">
        <v>3875</v>
      </c>
    </row>
    <row r="492" spans="20:20">
      <c r="T492" s="7" t="s">
        <v>3876</v>
      </c>
    </row>
    <row r="493" spans="20:20">
      <c r="T493" s="7" t="s">
        <v>3877</v>
      </c>
    </row>
    <row r="494" spans="20:20">
      <c r="T494" s="7" t="s">
        <v>3878</v>
      </c>
    </row>
    <row r="495" spans="20:20">
      <c r="T495" s="7" t="s">
        <v>3879</v>
      </c>
    </row>
    <row r="496" spans="20:20">
      <c r="T496" s="7" t="s">
        <v>3880</v>
      </c>
    </row>
    <row r="497" spans="20:20">
      <c r="T497" s="7" t="s">
        <v>3881</v>
      </c>
    </row>
    <row r="498" spans="20:20">
      <c r="T498" s="7" t="s">
        <v>3882</v>
      </c>
    </row>
    <row r="499" spans="20:20">
      <c r="T499" s="7" t="s">
        <v>3883</v>
      </c>
    </row>
    <row r="500" spans="20:20">
      <c r="T500" s="7" t="s">
        <v>3884</v>
      </c>
    </row>
    <row r="501" spans="20:20">
      <c r="T501" s="7" t="s">
        <v>3885</v>
      </c>
    </row>
    <row r="502" spans="20:20">
      <c r="T502" s="7" t="s">
        <v>3886</v>
      </c>
    </row>
    <row r="503" spans="20:20">
      <c r="T503" s="7" t="s">
        <v>3887</v>
      </c>
    </row>
    <row r="504" spans="20:20">
      <c r="T504" s="7" t="s">
        <v>3888</v>
      </c>
    </row>
    <row r="505" spans="20:20">
      <c r="T505" s="7" t="s">
        <v>3889</v>
      </c>
    </row>
    <row r="506" spans="20:20">
      <c r="T506" s="7" t="s">
        <v>3890</v>
      </c>
    </row>
    <row r="507" spans="20:20">
      <c r="T507" s="7" t="s">
        <v>3891</v>
      </c>
    </row>
    <row r="508" spans="20:20">
      <c r="T508" s="7" t="s">
        <v>3892</v>
      </c>
    </row>
    <row r="509" spans="20:20">
      <c r="T509" s="7" t="s">
        <v>3893</v>
      </c>
    </row>
    <row r="510" spans="20:20">
      <c r="T510" s="7" t="s">
        <v>3894</v>
      </c>
    </row>
    <row r="511" spans="20:20">
      <c r="T511" s="7" t="s">
        <v>3895</v>
      </c>
    </row>
    <row r="512" spans="20:20">
      <c r="T512" s="7" t="s">
        <v>3896</v>
      </c>
    </row>
    <row r="513" spans="20:20">
      <c r="T513" s="7" t="s">
        <v>3897</v>
      </c>
    </row>
    <row r="514" spans="20:20">
      <c r="T514" s="7" t="s">
        <v>3898</v>
      </c>
    </row>
    <row r="515" spans="20:20">
      <c r="T515" s="7" t="s">
        <v>3899</v>
      </c>
    </row>
    <row r="516" spans="20:20">
      <c r="T516" s="7" t="s">
        <v>3900</v>
      </c>
    </row>
    <row r="517" spans="20:20">
      <c r="T517" s="7" t="s">
        <v>3901</v>
      </c>
    </row>
    <row r="518" spans="20:20">
      <c r="T518" s="7" t="s">
        <v>3902</v>
      </c>
    </row>
    <row r="519" spans="20:20">
      <c r="T519" s="7" t="s">
        <v>3903</v>
      </c>
    </row>
    <row r="520" spans="20:20">
      <c r="T520" s="7" t="s">
        <v>3904</v>
      </c>
    </row>
    <row r="521" spans="20:20">
      <c r="T521" s="7" t="s">
        <v>3905</v>
      </c>
    </row>
    <row r="522" spans="20:20">
      <c r="T522" s="7" t="s">
        <v>3906</v>
      </c>
    </row>
    <row r="523" spans="20:20">
      <c r="T523" s="7" t="s">
        <v>3907</v>
      </c>
    </row>
    <row r="524" spans="20:20">
      <c r="T524" s="7" t="s">
        <v>3908</v>
      </c>
    </row>
    <row r="525" spans="20:20">
      <c r="T525" s="7" t="s">
        <v>3909</v>
      </c>
    </row>
    <row r="526" spans="20:20">
      <c r="T526" s="7" t="s">
        <v>3910</v>
      </c>
    </row>
    <row r="527" spans="20:20">
      <c r="T527" s="7" t="s">
        <v>3911</v>
      </c>
    </row>
    <row r="528" spans="20:20">
      <c r="T528" s="7" t="s">
        <v>3912</v>
      </c>
    </row>
    <row r="529" spans="20:20">
      <c r="T529" s="7" t="s">
        <v>3913</v>
      </c>
    </row>
    <row r="530" spans="20:20">
      <c r="T530" s="7" t="s">
        <v>3914</v>
      </c>
    </row>
    <row r="531" spans="20:20">
      <c r="T531" s="7" t="s">
        <v>3915</v>
      </c>
    </row>
    <row r="532" spans="20:20">
      <c r="T532" s="7" t="s">
        <v>3916</v>
      </c>
    </row>
    <row r="533" spans="20:20">
      <c r="T533" s="7" t="s">
        <v>3917</v>
      </c>
    </row>
    <row r="534" spans="20:20">
      <c r="T534" s="7" t="s">
        <v>3918</v>
      </c>
    </row>
    <row r="535" spans="20:20">
      <c r="T535" s="7" t="s">
        <v>3919</v>
      </c>
    </row>
    <row r="536" spans="20:20">
      <c r="T536" s="7" t="s">
        <v>3920</v>
      </c>
    </row>
    <row r="537" spans="20:20">
      <c r="T537" s="7" t="s">
        <v>3921</v>
      </c>
    </row>
    <row r="538" spans="20:20">
      <c r="T538" s="7" t="s">
        <v>3922</v>
      </c>
    </row>
    <row r="539" spans="20:20">
      <c r="T539" s="7" t="s">
        <v>3923</v>
      </c>
    </row>
    <row r="540" spans="20:20">
      <c r="T540" s="7" t="s">
        <v>3924</v>
      </c>
    </row>
    <row r="541" spans="20:20">
      <c r="T541" s="7" t="s">
        <v>3925</v>
      </c>
    </row>
    <row r="542" spans="20:20">
      <c r="T542" s="7" t="s">
        <v>3926</v>
      </c>
    </row>
    <row r="543" spans="20:20">
      <c r="T543" s="7" t="s">
        <v>3927</v>
      </c>
    </row>
    <row r="544" spans="20:20">
      <c r="T544" s="7" t="s">
        <v>3928</v>
      </c>
    </row>
    <row r="545" spans="20:20">
      <c r="T545" s="7" t="s">
        <v>3929</v>
      </c>
    </row>
    <row r="546" spans="20:20">
      <c r="T546" s="7" t="s">
        <v>3930</v>
      </c>
    </row>
    <row r="547" spans="20:20">
      <c r="T547" s="7" t="s">
        <v>3931</v>
      </c>
    </row>
    <row r="548" spans="20:20">
      <c r="T548" s="7" t="s">
        <v>3932</v>
      </c>
    </row>
    <row r="549" spans="20:20">
      <c r="T549" s="7" t="s">
        <v>3933</v>
      </c>
    </row>
    <row r="550" spans="20:20">
      <c r="T550" s="7" t="s">
        <v>3934</v>
      </c>
    </row>
    <row r="551" spans="20:20">
      <c r="T551" s="7" t="s">
        <v>3935</v>
      </c>
    </row>
    <row r="552" spans="20:20">
      <c r="T552" s="7" t="s">
        <v>3936</v>
      </c>
    </row>
    <row r="553" spans="20:20">
      <c r="T553" s="7" t="s">
        <v>3937</v>
      </c>
    </row>
    <row r="554" spans="20:20">
      <c r="T554" s="7" t="s">
        <v>3938</v>
      </c>
    </row>
    <row r="555" spans="20:20">
      <c r="T555" s="7" t="s">
        <v>3939</v>
      </c>
    </row>
    <row r="556" spans="20:20">
      <c r="T556" s="7" t="s">
        <v>3940</v>
      </c>
    </row>
    <row r="557" spans="20:20">
      <c r="T557" s="7" t="s">
        <v>3941</v>
      </c>
    </row>
    <row r="558" spans="20:20">
      <c r="T558" s="7" t="s">
        <v>3942</v>
      </c>
    </row>
    <row r="559" spans="20:20">
      <c r="T559" s="7" t="s">
        <v>3943</v>
      </c>
    </row>
    <row r="560" spans="20:20">
      <c r="T560" s="7" t="s">
        <v>3944</v>
      </c>
    </row>
    <row r="561" spans="20:20">
      <c r="T561" s="7" t="s">
        <v>3945</v>
      </c>
    </row>
    <row r="562" spans="20:20">
      <c r="T562" s="7" t="s">
        <v>3946</v>
      </c>
    </row>
    <row r="563" spans="20:20">
      <c r="T563" s="7" t="s">
        <v>3947</v>
      </c>
    </row>
    <row r="564" spans="20:20">
      <c r="T564" s="7" t="s">
        <v>3948</v>
      </c>
    </row>
    <row r="565" spans="20:20">
      <c r="T565" s="7" t="s">
        <v>3949</v>
      </c>
    </row>
    <row r="566" spans="20:20">
      <c r="T566" s="7" t="s">
        <v>3950</v>
      </c>
    </row>
    <row r="567" spans="20:20">
      <c r="T567" s="7" t="s">
        <v>3951</v>
      </c>
    </row>
    <row r="568" spans="20:20">
      <c r="T568" s="7" t="s">
        <v>3952</v>
      </c>
    </row>
    <row r="569" spans="20:20">
      <c r="T569" s="7" t="s">
        <v>3953</v>
      </c>
    </row>
    <row r="570" spans="20:20">
      <c r="T570" s="7" t="s">
        <v>3954</v>
      </c>
    </row>
    <row r="571" spans="20:20">
      <c r="T571" s="7" t="s">
        <v>3955</v>
      </c>
    </row>
    <row r="572" spans="20:20">
      <c r="T572" s="7" t="s">
        <v>3956</v>
      </c>
    </row>
    <row r="573" spans="20:20">
      <c r="T573" s="7" t="s">
        <v>3957</v>
      </c>
    </row>
    <row r="574" spans="20:20">
      <c r="T574" s="7" t="s">
        <v>3958</v>
      </c>
    </row>
    <row r="575" spans="20:20">
      <c r="T575" s="7" t="s">
        <v>3959</v>
      </c>
    </row>
    <row r="576" spans="20:20">
      <c r="T576" s="7" t="s">
        <v>3960</v>
      </c>
    </row>
    <row r="577" spans="20:20">
      <c r="T577" s="7" t="s">
        <v>3961</v>
      </c>
    </row>
    <row r="578" spans="20:20">
      <c r="T578" s="7" t="s">
        <v>3962</v>
      </c>
    </row>
    <row r="579" spans="20:20">
      <c r="T579" s="7" t="s">
        <v>3963</v>
      </c>
    </row>
    <row r="580" spans="20:20">
      <c r="T580" s="7" t="s">
        <v>3964</v>
      </c>
    </row>
    <row r="581" spans="20:20">
      <c r="T581" s="7" t="s">
        <v>3965</v>
      </c>
    </row>
    <row r="582" spans="20:20">
      <c r="T582" s="7" t="s">
        <v>3966</v>
      </c>
    </row>
    <row r="583" spans="20:20">
      <c r="T583" s="7" t="s">
        <v>3967</v>
      </c>
    </row>
    <row r="584" spans="20:20">
      <c r="T584" s="7" t="s">
        <v>3968</v>
      </c>
    </row>
    <row r="585" spans="20:20">
      <c r="T585" s="7" t="s">
        <v>3969</v>
      </c>
    </row>
    <row r="586" spans="20:20">
      <c r="T586" s="7" t="s">
        <v>3970</v>
      </c>
    </row>
    <row r="587" spans="20:20">
      <c r="T587" s="7" t="s">
        <v>3971</v>
      </c>
    </row>
    <row r="588" spans="20:20">
      <c r="T588" s="7" t="s">
        <v>3972</v>
      </c>
    </row>
    <row r="589" spans="20:20">
      <c r="T589" s="7" t="s">
        <v>3973</v>
      </c>
    </row>
    <row r="590" spans="20:20">
      <c r="T590" s="7" t="s">
        <v>3974</v>
      </c>
    </row>
    <row r="591" spans="20:20">
      <c r="T591" s="7" t="s">
        <v>3975</v>
      </c>
    </row>
    <row r="592" spans="20:20">
      <c r="T592" s="7" t="s">
        <v>3976</v>
      </c>
    </row>
    <row r="593" spans="20:20">
      <c r="T593" s="7" t="s">
        <v>3977</v>
      </c>
    </row>
    <row r="594" spans="20:20">
      <c r="T594" s="7" t="s">
        <v>3978</v>
      </c>
    </row>
    <row r="595" spans="20:20">
      <c r="T595" s="7" t="s">
        <v>3979</v>
      </c>
    </row>
    <row r="596" spans="20:20">
      <c r="T596" s="7" t="s">
        <v>3980</v>
      </c>
    </row>
    <row r="597" spans="20:20">
      <c r="T597" s="7" t="s">
        <v>3981</v>
      </c>
    </row>
    <row r="598" spans="20:20">
      <c r="T598" s="7" t="s">
        <v>3982</v>
      </c>
    </row>
    <row r="599" spans="20:20">
      <c r="T599" s="7" t="s">
        <v>3983</v>
      </c>
    </row>
    <row r="600" spans="20:20">
      <c r="T600" s="7" t="s">
        <v>3984</v>
      </c>
    </row>
    <row r="601" spans="20:20">
      <c r="T601" s="7" t="s">
        <v>3985</v>
      </c>
    </row>
    <row r="602" spans="20:20">
      <c r="T602" s="7" t="s">
        <v>3986</v>
      </c>
    </row>
    <row r="603" spans="20:20">
      <c r="T603" s="7" t="s">
        <v>3987</v>
      </c>
    </row>
    <row r="604" spans="20:20">
      <c r="T604" s="7" t="s">
        <v>3988</v>
      </c>
    </row>
    <row r="605" spans="20:20">
      <c r="T605" s="7" t="s">
        <v>3989</v>
      </c>
    </row>
    <row r="606" spans="20:20">
      <c r="T606" s="7" t="s">
        <v>3990</v>
      </c>
    </row>
    <row r="607" spans="20:20">
      <c r="T607" s="7" t="s">
        <v>3991</v>
      </c>
    </row>
    <row r="608" spans="20:20">
      <c r="T608" s="7" t="s">
        <v>3992</v>
      </c>
    </row>
    <row r="609" spans="20:20">
      <c r="T609" s="7" t="s">
        <v>3993</v>
      </c>
    </row>
    <row r="610" spans="20:20">
      <c r="T610" s="7" t="s">
        <v>3994</v>
      </c>
    </row>
    <row r="611" spans="20:20">
      <c r="T611" s="7" t="s">
        <v>3995</v>
      </c>
    </row>
    <row r="612" spans="20:20">
      <c r="T612" s="7" t="s">
        <v>3996</v>
      </c>
    </row>
    <row r="613" spans="20:20">
      <c r="T613" s="7" t="s">
        <v>3997</v>
      </c>
    </row>
    <row r="614" spans="20:20">
      <c r="T614" s="7" t="s">
        <v>3998</v>
      </c>
    </row>
    <row r="615" spans="20:20">
      <c r="T615" s="7" t="s">
        <v>3999</v>
      </c>
    </row>
    <row r="616" spans="20:20">
      <c r="T616" s="7" t="s">
        <v>4000</v>
      </c>
    </row>
    <row r="617" spans="20:20">
      <c r="T617" s="7" t="s">
        <v>4001</v>
      </c>
    </row>
    <row r="618" spans="20:20">
      <c r="T618" s="7" t="s">
        <v>4002</v>
      </c>
    </row>
    <row r="619" spans="20:20">
      <c r="T619" s="7" t="s">
        <v>4003</v>
      </c>
    </row>
    <row r="620" spans="20:20">
      <c r="T620" s="7" t="s">
        <v>4004</v>
      </c>
    </row>
    <row r="621" spans="20:20">
      <c r="T621" s="7" t="s">
        <v>4005</v>
      </c>
    </row>
    <row r="622" spans="20:20">
      <c r="T622" s="7" t="s">
        <v>4006</v>
      </c>
    </row>
    <row r="623" spans="20:20">
      <c r="T623" s="7" t="s">
        <v>4007</v>
      </c>
    </row>
    <row r="624" spans="20:20">
      <c r="T624" s="7" t="s">
        <v>4008</v>
      </c>
    </row>
    <row r="625" spans="20:20">
      <c r="T625" s="7" t="s">
        <v>4009</v>
      </c>
    </row>
    <row r="626" spans="20:20">
      <c r="T626" s="7" t="s">
        <v>4010</v>
      </c>
    </row>
    <row r="627" spans="20:20">
      <c r="T627" s="7" t="s">
        <v>4011</v>
      </c>
    </row>
    <row r="628" spans="20:20">
      <c r="T628" s="7" t="s">
        <v>4012</v>
      </c>
    </row>
    <row r="629" spans="20:20">
      <c r="T629" s="7" t="s">
        <v>4013</v>
      </c>
    </row>
    <row r="630" spans="20:20">
      <c r="T630" s="7" t="s">
        <v>4014</v>
      </c>
    </row>
    <row r="631" spans="20:20">
      <c r="T631" s="7" t="s">
        <v>4015</v>
      </c>
    </row>
    <row r="632" spans="20:20">
      <c r="T632" s="7" t="s">
        <v>4016</v>
      </c>
    </row>
    <row r="633" spans="20:20">
      <c r="T633" s="7" t="s">
        <v>4017</v>
      </c>
    </row>
    <row r="634" spans="20:20">
      <c r="T634" s="7" t="s">
        <v>4018</v>
      </c>
    </row>
    <row r="635" spans="20:20">
      <c r="T635" s="7" t="s">
        <v>4019</v>
      </c>
    </row>
    <row r="636" spans="20:20">
      <c r="T636" s="7" t="s">
        <v>4020</v>
      </c>
    </row>
    <row r="637" spans="20:20">
      <c r="T637" s="7" t="s">
        <v>4021</v>
      </c>
    </row>
    <row r="638" spans="20:20">
      <c r="T638" s="7" t="s">
        <v>4022</v>
      </c>
    </row>
    <row r="639" spans="20:20">
      <c r="T639" s="7" t="s">
        <v>4023</v>
      </c>
    </row>
    <row r="640" spans="20:20">
      <c r="T640" s="7" t="s">
        <v>4024</v>
      </c>
    </row>
    <row r="641" spans="20:20">
      <c r="T641" s="7" t="s">
        <v>4025</v>
      </c>
    </row>
    <row r="642" spans="20:20">
      <c r="T642" s="7" t="s">
        <v>4026</v>
      </c>
    </row>
    <row r="643" spans="20:20">
      <c r="T643" s="7" t="s">
        <v>4027</v>
      </c>
    </row>
    <row r="644" spans="20:20">
      <c r="T644" s="7" t="s">
        <v>4028</v>
      </c>
    </row>
    <row r="645" spans="20:20">
      <c r="T645" s="7" t="s">
        <v>4029</v>
      </c>
    </row>
    <row r="646" spans="20:20">
      <c r="T646" s="7" t="s">
        <v>4030</v>
      </c>
    </row>
    <row r="647" spans="20:20">
      <c r="T647" s="7" t="s">
        <v>4031</v>
      </c>
    </row>
    <row r="648" spans="20:20">
      <c r="T648" s="7" t="s">
        <v>4032</v>
      </c>
    </row>
    <row r="649" spans="20:20">
      <c r="T649" s="7" t="s">
        <v>4033</v>
      </c>
    </row>
    <row r="650" spans="20:20">
      <c r="T650" s="7" t="s">
        <v>4034</v>
      </c>
    </row>
    <row r="651" spans="20:20">
      <c r="T651" s="7" t="s">
        <v>4035</v>
      </c>
    </row>
    <row r="652" spans="20:20">
      <c r="T652" s="7" t="s">
        <v>4036</v>
      </c>
    </row>
    <row r="653" spans="20:20">
      <c r="T653" s="7" t="s">
        <v>4037</v>
      </c>
    </row>
    <row r="654" spans="20:20">
      <c r="T654" s="7" t="s">
        <v>4038</v>
      </c>
    </row>
    <row r="655" spans="20:20">
      <c r="T655" s="7" t="s">
        <v>4039</v>
      </c>
    </row>
    <row r="656" spans="20:20">
      <c r="T656" s="7" t="s">
        <v>4040</v>
      </c>
    </row>
    <row r="657" spans="20:20">
      <c r="T657" s="7" t="s">
        <v>4041</v>
      </c>
    </row>
    <row r="658" spans="20:20">
      <c r="T658" s="7" t="s">
        <v>4042</v>
      </c>
    </row>
    <row r="659" spans="20:20">
      <c r="T659" s="7" t="s">
        <v>4043</v>
      </c>
    </row>
    <row r="660" spans="20:20">
      <c r="T660" s="7" t="s">
        <v>4044</v>
      </c>
    </row>
    <row r="661" spans="20:20">
      <c r="T661" s="7" t="s">
        <v>4045</v>
      </c>
    </row>
    <row r="662" spans="20:20">
      <c r="T662" s="7" t="s">
        <v>4046</v>
      </c>
    </row>
    <row r="663" spans="20:20">
      <c r="T663" s="7" t="s">
        <v>4047</v>
      </c>
    </row>
    <row r="664" spans="20:20">
      <c r="T664" s="7" t="s">
        <v>4048</v>
      </c>
    </row>
    <row r="665" spans="20:20">
      <c r="T665" s="7" t="s">
        <v>4049</v>
      </c>
    </row>
    <row r="666" spans="20:20">
      <c r="T666" s="7" t="s">
        <v>4050</v>
      </c>
    </row>
    <row r="667" spans="20:20">
      <c r="T667" s="7" t="s">
        <v>4051</v>
      </c>
    </row>
    <row r="668" spans="20:20">
      <c r="T668" s="7" t="s">
        <v>4052</v>
      </c>
    </row>
    <row r="669" spans="20:20">
      <c r="T669" s="7" t="s">
        <v>4053</v>
      </c>
    </row>
    <row r="670" spans="20:20">
      <c r="T670" s="7" t="s">
        <v>4054</v>
      </c>
    </row>
    <row r="671" spans="20:20">
      <c r="T671" s="7" t="s">
        <v>4055</v>
      </c>
    </row>
    <row r="672" spans="20:20">
      <c r="T672" s="7" t="s">
        <v>4056</v>
      </c>
    </row>
    <row r="673" spans="20:20">
      <c r="T673" s="7" t="s">
        <v>4057</v>
      </c>
    </row>
    <row r="674" spans="20:20">
      <c r="T674" s="7" t="s">
        <v>4058</v>
      </c>
    </row>
    <row r="675" spans="20:20">
      <c r="T675" s="7" t="s">
        <v>4059</v>
      </c>
    </row>
    <row r="676" spans="20:20">
      <c r="T676" s="7" t="s">
        <v>4060</v>
      </c>
    </row>
    <row r="677" spans="20:20">
      <c r="T677" s="7" t="s">
        <v>4061</v>
      </c>
    </row>
    <row r="678" spans="20:20">
      <c r="T678" s="7" t="s">
        <v>4062</v>
      </c>
    </row>
    <row r="679" spans="20:20">
      <c r="T679" s="7" t="s">
        <v>4063</v>
      </c>
    </row>
    <row r="680" spans="20:20">
      <c r="T680" s="7" t="s">
        <v>4064</v>
      </c>
    </row>
    <row r="681" spans="20:20">
      <c r="T681" s="7" t="s">
        <v>4065</v>
      </c>
    </row>
    <row r="682" spans="20:20">
      <c r="T682" s="7" t="s">
        <v>4066</v>
      </c>
    </row>
    <row r="683" spans="20:20">
      <c r="T683" s="7" t="s">
        <v>4067</v>
      </c>
    </row>
    <row r="684" spans="20:20">
      <c r="T684" s="7" t="s">
        <v>4068</v>
      </c>
    </row>
    <row r="685" spans="20:20">
      <c r="T685" s="7" t="s">
        <v>4069</v>
      </c>
    </row>
    <row r="686" spans="20:20">
      <c r="T686" s="7" t="s">
        <v>4070</v>
      </c>
    </row>
    <row r="687" spans="20:20">
      <c r="T687" s="7" t="s">
        <v>4071</v>
      </c>
    </row>
    <row r="688" spans="20:20">
      <c r="T688" s="7" t="s">
        <v>4072</v>
      </c>
    </row>
    <row r="689" spans="20:20">
      <c r="T689" s="7" t="s">
        <v>4073</v>
      </c>
    </row>
    <row r="690" spans="20:20">
      <c r="T690" s="7" t="s">
        <v>4074</v>
      </c>
    </row>
    <row r="691" spans="20:20">
      <c r="T691" s="7" t="s">
        <v>4075</v>
      </c>
    </row>
    <row r="692" spans="20:20">
      <c r="T692" s="7" t="s">
        <v>4076</v>
      </c>
    </row>
    <row r="693" spans="20:20">
      <c r="T693" s="7" t="s">
        <v>4077</v>
      </c>
    </row>
    <row r="694" spans="20:20">
      <c r="T694" s="7" t="s">
        <v>4078</v>
      </c>
    </row>
    <row r="695" spans="20:20">
      <c r="T695" s="7" t="s">
        <v>4079</v>
      </c>
    </row>
    <row r="696" spans="20:20">
      <c r="T696" s="7" t="s">
        <v>4080</v>
      </c>
    </row>
    <row r="697" spans="20:20">
      <c r="T697" s="7" t="s">
        <v>4081</v>
      </c>
    </row>
    <row r="698" spans="20:20">
      <c r="T698" s="7" t="s">
        <v>4082</v>
      </c>
    </row>
    <row r="699" spans="20:20">
      <c r="T699" s="7" t="s">
        <v>4083</v>
      </c>
    </row>
    <row r="700" spans="20:20">
      <c r="T700" s="7" t="s">
        <v>4084</v>
      </c>
    </row>
    <row r="701" spans="20:20">
      <c r="T701" s="7" t="s">
        <v>4085</v>
      </c>
    </row>
    <row r="702" spans="20:20">
      <c r="T702" s="7" t="s">
        <v>4086</v>
      </c>
    </row>
    <row r="703" spans="20:20">
      <c r="T703" s="7" t="s">
        <v>4087</v>
      </c>
    </row>
    <row r="704" spans="20:20">
      <c r="T704" s="7" t="s">
        <v>4088</v>
      </c>
    </row>
    <row r="705" spans="20:20">
      <c r="T705" s="7" t="s">
        <v>4089</v>
      </c>
    </row>
    <row r="706" spans="20:20">
      <c r="T706" s="7" t="s">
        <v>4090</v>
      </c>
    </row>
    <row r="707" spans="20:20">
      <c r="T707" s="7" t="s">
        <v>4091</v>
      </c>
    </row>
    <row r="708" spans="20:20">
      <c r="T708" s="7" t="s">
        <v>4092</v>
      </c>
    </row>
    <row r="709" spans="20:20">
      <c r="T709" s="7" t="s">
        <v>4093</v>
      </c>
    </row>
    <row r="710" spans="20:20">
      <c r="T710" s="7" t="s">
        <v>4094</v>
      </c>
    </row>
    <row r="711" spans="20:20">
      <c r="T711" s="7" t="s">
        <v>4095</v>
      </c>
    </row>
    <row r="712" spans="20:20">
      <c r="T712" s="7" t="s">
        <v>4096</v>
      </c>
    </row>
    <row r="713" spans="20:20">
      <c r="T713" s="7" t="s">
        <v>4097</v>
      </c>
    </row>
    <row r="714" spans="20:20">
      <c r="T714" s="7" t="s">
        <v>4098</v>
      </c>
    </row>
    <row r="715" spans="20:20">
      <c r="T715" s="7" t="s">
        <v>4099</v>
      </c>
    </row>
    <row r="716" spans="20:20">
      <c r="T716" s="7" t="s">
        <v>4100</v>
      </c>
    </row>
    <row r="717" spans="20:20">
      <c r="T717" s="7" t="s">
        <v>4101</v>
      </c>
    </row>
    <row r="718" spans="20:20">
      <c r="T718" s="7" t="s">
        <v>4102</v>
      </c>
    </row>
    <row r="719" spans="20:20">
      <c r="T719" s="7" t="s">
        <v>4103</v>
      </c>
    </row>
    <row r="720" spans="20:20">
      <c r="T720" s="7" t="s">
        <v>4104</v>
      </c>
    </row>
    <row r="721" spans="20:20">
      <c r="T721" s="7" t="s">
        <v>4105</v>
      </c>
    </row>
    <row r="722" spans="20:20">
      <c r="T722" s="7" t="s">
        <v>4106</v>
      </c>
    </row>
    <row r="723" spans="20:20">
      <c r="T723" s="7" t="s">
        <v>4107</v>
      </c>
    </row>
    <row r="724" spans="20:20">
      <c r="T724" s="7" t="s">
        <v>4108</v>
      </c>
    </row>
    <row r="725" spans="20:20">
      <c r="T725" s="7" t="s">
        <v>4109</v>
      </c>
    </row>
    <row r="726" spans="20:20">
      <c r="T726" s="7" t="s">
        <v>4110</v>
      </c>
    </row>
    <row r="727" spans="20:20">
      <c r="T727" s="7" t="s">
        <v>4111</v>
      </c>
    </row>
    <row r="728" spans="20:20">
      <c r="T728" s="7" t="s">
        <v>4112</v>
      </c>
    </row>
    <row r="729" spans="20:20">
      <c r="T729" s="7" t="s">
        <v>4113</v>
      </c>
    </row>
    <row r="730" spans="20:20">
      <c r="T730" s="7" t="s">
        <v>4114</v>
      </c>
    </row>
    <row r="731" spans="20:20">
      <c r="T731" s="7" t="s">
        <v>4115</v>
      </c>
    </row>
    <row r="732" spans="20:20">
      <c r="T732" s="7" t="s">
        <v>4116</v>
      </c>
    </row>
    <row r="733" spans="20:20">
      <c r="T733" s="7" t="s">
        <v>4117</v>
      </c>
    </row>
    <row r="734" spans="20:20">
      <c r="T734" s="7" t="s">
        <v>4118</v>
      </c>
    </row>
    <row r="735" spans="20:20">
      <c r="T735" s="7" t="s">
        <v>4119</v>
      </c>
    </row>
    <row r="736" spans="20:20">
      <c r="T736" s="7" t="s">
        <v>4120</v>
      </c>
    </row>
    <row r="737" spans="20:20">
      <c r="T737" s="7" t="s">
        <v>4121</v>
      </c>
    </row>
    <row r="738" spans="20:20">
      <c r="T738" s="7" t="s">
        <v>4122</v>
      </c>
    </row>
    <row r="739" spans="20:20">
      <c r="T739" s="7" t="s">
        <v>4123</v>
      </c>
    </row>
    <row r="740" spans="20:20">
      <c r="T740" s="7" t="s">
        <v>4124</v>
      </c>
    </row>
    <row r="741" spans="20:20">
      <c r="T741" s="7" t="s">
        <v>4125</v>
      </c>
    </row>
    <row r="742" spans="20:20">
      <c r="T742" s="7" t="s">
        <v>4126</v>
      </c>
    </row>
    <row r="743" spans="20:20">
      <c r="T743" s="7" t="s">
        <v>4127</v>
      </c>
    </row>
    <row r="744" spans="20:20">
      <c r="T744" s="7" t="s">
        <v>4128</v>
      </c>
    </row>
    <row r="745" spans="20:20">
      <c r="T745" s="7" t="s">
        <v>4129</v>
      </c>
    </row>
    <row r="746" spans="20:20">
      <c r="T746" s="7" t="s">
        <v>4130</v>
      </c>
    </row>
    <row r="747" spans="20:20">
      <c r="T747" s="7" t="s">
        <v>4131</v>
      </c>
    </row>
    <row r="748" spans="20:20">
      <c r="T748" s="7" t="s">
        <v>4132</v>
      </c>
    </row>
    <row r="749" spans="20:20">
      <c r="T749" s="7" t="s">
        <v>4133</v>
      </c>
    </row>
    <row r="750" spans="20:20">
      <c r="T750" s="7" t="s">
        <v>4134</v>
      </c>
    </row>
    <row r="751" spans="20:20">
      <c r="T751" s="7" t="s">
        <v>4135</v>
      </c>
    </row>
    <row r="752" spans="20:20">
      <c r="T752" s="7" t="s">
        <v>4136</v>
      </c>
    </row>
    <row r="753" spans="20:20">
      <c r="T753" s="7" t="s">
        <v>4137</v>
      </c>
    </row>
    <row r="754" spans="20:20">
      <c r="T754" s="7" t="s">
        <v>4138</v>
      </c>
    </row>
    <row r="755" spans="20:20">
      <c r="T755" s="7" t="s">
        <v>4139</v>
      </c>
    </row>
    <row r="756" spans="20:20">
      <c r="T756" s="7" t="s">
        <v>4140</v>
      </c>
    </row>
    <row r="757" spans="20:20">
      <c r="T757" s="7" t="s">
        <v>4141</v>
      </c>
    </row>
    <row r="758" spans="20:20">
      <c r="T758" s="7" t="s">
        <v>4142</v>
      </c>
    </row>
    <row r="759" spans="20:20">
      <c r="T759" s="7" t="s">
        <v>4143</v>
      </c>
    </row>
    <row r="760" spans="20:20">
      <c r="T760" s="7" t="s">
        <v>4144</v>
      </c>
    </row>
    <row r="761" spans="20:20">
      <c r="T761" s="7" t="s">
        <v>4145</v>
      </c>
    </row>
    <row r="762" spans="20:20">
      <c r="T762" s="7" t="s">
        <v>4146</v>
      </c>
    </row>
    <row r="763" spans="20:20">
      <c r="T763" s="7" t="s">
        <v>4147</v>
      </c>
    </row>
    <row r="764" spans="20:20">
      <c r="T764" s="7" t="s">
        <v>4148</v>
      </c>
    </row>
    <row r="765" spans="20:20">
      <c r="T765" s="7" t="s">
        <v>4149</v>
      </c>
    </row>
    <row r="766" spans="20:20">
      <c r="T766" s="7" t="s">
        <v>4150</v>
      </c>
    </row>
    <row r="767" spans="20:20">
      <c r="T767" s="7" t="s">
        <v>4151</v>
      </c>
    </row>
    <row r="768" spans="20:20">
      <c r="T768" s="7" t="s">
        <v>4152</v>
      </c>
    </row>
    <row r="769" spans="20:20">
      <c r="T769" s="7" t="s">
        <v>4153</v>
      </c>
    </row>
    <row r="770" spans="20:20">
      <c r="T770" s="7" t="s">
        <v>4154</v>
      </c>
    </row>
    <row r="771" spans="20:20">
      <c r="T771" s="7" t="s">
        <v>4155</v>
      </c>
    </row>
    <row r="772" spans="20:20">
      <c r="T772" s="7" t="s">
        <v>4156</v>
      </c>
    </row>
    <row r="773" spans="20:20">
      <c r="T773" s="7" t="s">
        <v>4157</v>
      </c>
    </row>
    <row r="774" spans="20:20">
      <c r="T774" s="7" t="s">
        <v>4158</v>
      </c>
    </row>
    <row r="775" spans="20:20">
      <c r="T775" s="7" t="s">
        <v>4159</v>
      </c>
    </row>
    <row r="776" spans="20:20">
      <c r="T776" s="7" t="s">
        <v>4160</v>
      </c>
    </row>
    <row r="777" spans="20:20">
      <c r="T777" s="7" t="s">
        <v>4161</v>
      </c>
    </row>
    <row r="778" spans="20:20">
      <c r="T778" s="7" t="s">
        <v>4162</v>
      </c>
    </row>
    <row r="779" spans="20:20">
      <c r="T779" s="7" t="s">
        <v>4163</v>
      </c>
    </row>
    <row r="780" spans="20:20">
      <c r="T780" s="7" t="s">
        <v>4164</v>
      </c>
    </row>
    <row r="781" spans="20:20">
      <c r="T781" s="7" t="s">
        <v>4165</v>
      </c>
    </row>
    <row r="782" spans="20:20">
      <c r="T782" s="7" t="s">
        <v>4166</v>
      </c>
    </row>
    <row r="783" spans="20:20">
      <c r="T783" s="7" t="s">
        <v>4167</v>
      </c>
    </row>
    <row r="784" spans="20:20">
      <c r="T784" s="7" t="s">
        <v>4168</v>
      </c>
    </row>
    <row r="785" spans="20:20">
      <c r="T785" s="7" t="s">
        <v>4169</v>
      </c>
    </row>
    <row r="786" spans="20:20">
      <c r="T786" s="7" t="s">
        <v>4170</v>
      </c>
    </row>
    <row r="787" spans="20:20">
      <c r="T787" s="7" t="s">
        <v>4171</v>
      </c>
    </row>
    <row r="788" spans="20:20">
      <c r="T788" s="7" t="s">
        <v>4172</v>
      </c>
    </row>
    <row r="789" spans="20:20">
      <c r="T789" s="7" t="s">
        <v>4173</v>
      </c>
    </row>
    <row r="790" spans="20:20">
      <c r="T790" s="7" t="s">
        <v>4174</v>
      </c>
    </row>
    <row r="791" spans="20:20">
      <c r="T791" s="7" t="s">
        <v>4175</v>
      </c>
    </row>
    <row r="792" spans="20:20">
      <c r="T792" s="7" t="s">
        <v>4176</v>
      </c>
    </row>
    <row r="793" spans="20:20">
      <c r="T793" s="7" t="s">
        <v>4177</v>
      </c>
    </row>
    <row r="794" spans="20:20">
      <c r="T794" s="7" t="s">
        <v>4178</v>
      </c>
    </row>
    <row r="795" spans="20:20">
      <c r="T795" s="7" t="s">
        <v>4179</v>
      </c>
    </row>
    <row r="796" spans="20:20">
      <c r="T796" s="7" t="s">
        <v>4180</v>
      </c>
    </row>
    <row r="797" spans="20:20">
      <c r="T797" s="7" t="s">
        <v>4181</v>
      </c>
    </row>
    <row r="798" spans="20:20">
      <c r="T798" s="7" t="s">
        <v>4182</v>
      </c>
    </row>
    <row r="799" spans="20:20">
      <c r="T799" s="7" t="s">
        <v>4183</v>
      </c>
    </row>
    <row r="800" spans="20:20">
      <c r="T800" s="7" t="s">
        <v>4184</v>
      </c>
    </row>
    <row r="801" spans="20:20">
      <c r="T801" s="7" t="s">
        <v>4185</v>
      </c>
    </row>
    <row r="802" spans="20:20">
      <c r="T802" s="7" t="s">
        <v>4186</v>
      </c>
    </row>
    <row r="803" spans="20:20">
      <c r="T803" s="7" t="s">
        <v>4187</v>
      </c>
    </row>
    <row r="804" spans="20:20">
      <c r="T804" s="7" t="s">
        <v>4188</v>
      </c>
    </row>
    <row r="805" spans="20:20">
      <c r="T805" s="7" t="s">
        <v>4189</v>
      </c>
    </row>
    <row r="806" spans="20:20">
      <c r="T806" s="7" t="s">
        <v>4190</v>
      </c>
    </row>
    <row r="807" spans="20:20">
      <c r="T807" s="7" t="s">
        <v>4191</v>
      </c>
    </row>
    <row r="808" spans="20:20">
      <c r="T808" s="7" t="s">
        <v>4192</v>
      </c>
    </row>
    <row r="809" spans="20:20">
      <c r="T809" s="7" t="s">
        <v>4193</v>
      </c>
    </row>
    <row r="810" spans="20:20">
      <c r="T810" s="7" t="s">
        <v>4194</v>
      </c>
    </row>
    <row r="811" spans="20:20">
      <c r="T811" s="7" t="s">
        <v>4195</v>
      </c>
    </row>
    <row r="812" spans="20:20">
      <c r="T812" s="7" t="s">
        <v>4196</v>
      </c>
    </row>
    <row r="813" spans="20:20">
      <c r="T813" s="7" t="s">
        <v>4197</v>
      </c>
    </row>
    <row r="814" spans="20:20">
      <c r="T814" s="7" t="s">
        <v>4198</v>
      </c>
    </row>
    <row r="815" spans="20:20">
      <c r="T815" s="7" t="s">
        <v>4199</v>
      </c>
    </row>
    <row r="816" spans="20:20">
      <c r="T816" s="7" t="s">
        <v>4200</v>
      </c>
    </row>
    <row r="817" spans="20:20">
      <c r="T817" s="7" t="s">
        <v>4201</v>
      </c>
    </row>
    <row r="818" spans="20:20">
      <c r="T818" s="7" t="s">
        <v>4202</v>
      </c>
    </row>
    <row r="819" spans="20:20">
      <c r="T819" s="7" t="s">
        <v>4203</v>
      </c>
    </row>
    <row r="820" spans="20:20">
      <c r="T820" s="7" t="s">
        <v>4204</v>
      </c>
    </row>
    <row r="821" spans="20:20">
      <c r="T821" s="7" t="s">
        <v>4205</v>
      </c>
    </row>
    <row r="822" spans="20:20">
      <c r="T822" s="7" t="s">
        <v>4206</v>
      </c>
    </row>
    <row r="823" spans="20:20">
      <c r="T823" s="7" t="s">
        <v>4207</v>
      </c>
    </row>
    <row r="824" spans="20:20">
      <c r="T824" s="7" t="s">
        <v>4208</v>
      </c>
    </row>
    <row r="825" spans="20:20">
      <c r="T825" s="7" t="s">
        <v>4209</v>
      </c>
    </row>
    <row r="826" spans="20:20">
      <c r="T826" s="7" t="s">
        <v>4210</v>
      </c>
    </row>
    <row r="827" spans="20:20">
      <c r="T827" s="7" t="s">
        <v>4211</v>
      </c>
    </row>
    <row r="828" spans="20:20">
      <c r="T828" s="7" t="s">
        <v>4212</v>
      </c>
    </row>
    <row r="829" spans="20:20">
      <c r="T829" s="7" t="s">
        <v>4213</v>
      </c>
    </row>
    <row r="830" spans="20:20">
      <c r="T830" s="7" t="s">
        <v>4214</v>
      </c>
    </row>
    <row r="831" spans="20:20">
      <c r="T831" s="7" t="s">
        <v>4215</v>
      </c>
    </row>
    <row r="832" spans="20:20">
      <c r="T832" s="7" t="s">
        <v>4216</v>
      </c>
    </row>
    <row r="833" spans="20:20">
      <c r="T833" s="7" t="s">
        <v>4217</v>
      </c>
    </row>
    <row r="834" spans="20:20">
      <c r="T834" s="7" t="s">
        <v>4218</v>
      </c>
    </row>
    <row r="835" spans="20:20">
      <c r="T835" s="7" t="s">
        <v>4219</v>
      </c>
    </row>
    <row r="836" spans="20:20">
      <c r="T836" s="7" t="s">
        <v>4220</v>
      </c>
    </row>
    <row r="837" spans="20:20">
      <c r="T837" s="7" t="s">
        <v>4221</v>
      </c>
    </row>
    <row r="838" spans="20:20">
      <c r="T838" s="7" t="s">
        <v>4222</v>
      </c>
    </row>
    <row r="839" spans="20:20">
      <c r="T839" s="7" t="s">
        <v>4223</v>
      </c>
    </row>
    <row r="840" spans="20:20">
      <c r="T840" s="7" t="s">
        <v>4224</v>
      </c>
    </row>
    <row r="841" spans="20:20">
      <c r="T841" s="7" t="s">
        <v>4225</v>
      </c>
    </row>
    <row r="842" spans="20:20">
      <c r="T842" s="7" t="s">
        <v>4226</v>
      </c>
    </row>
    <row r="843" spans="20:20">
      <c r="T843" s="7" t="s">
        <v>4227</v>
      </c>
    </row>
    <row r="844" spans="20:20">
      <c r="T844" s="7" t="s">
        <v>4228</v>
      </c>
    </row>
    <row r="845" spans="20:20">
      <c r="T845" s="7" t="s">
        <v>4229</v>
      </c>
    </row>
    <row r="846" spans="20:20">
      <c r="T846" s="7" t="s">
        <v>4230</v>
      </c>
    </row>
    <row r="847" spans="20:20">
      <c r="T847" s="7" t="s">
        <v>4231</v>
      </c>
    </row>
    <row r="848" spans="20:20">
      <c r="T848" s="7" t="s">
        <v>4232</v>
      </c>
    </row>
    <row r="849" spans="20:20">
      <c r="T849" s="7" t="s">
        <v>4233</v>
      </c>
    </row>
    <row r="850" spans="20:20">
      <c r="T850" s="7" t="s">
        <v>4234</v>
      </c>
    </row>
    <row r="851" spans="20:20">
      <c r="T851" s="7" t="s">
        <v>4235</v>
      </c>
    </row>
    <row r="852" spans="20:20">
      <c r="T852" s="7" t="s">
        <v>4236</v>
      </c>
    </row>
    <row r="853" spans="20:20">
      <c r="T853" s="7" t="s">
        <v>4237</v>
      </c>
    </row>
    <row r="854" spans="20:20">
      <c r="T854" s="7" t="s">
        <v>4238</v>
      </c>
    </row>
    <row r="855" spans="20:20">
      <c r="T855" s="7" t="s">
        <v>4239</v>
      </c>
    </row>
    <row r="856" spans="20:20">
      <c r="T856" s="7" t="s">
        <v>4240</v>
      </c>
    </row>
    <row r="857" spans="20:20">
      <c r="T857" s="7" t="s">
        <v>4241</v>
      </c>
    </row>
    <row r="858" spans="20:20">
      <c r="T858" s="7" t="s">
        <v>4242</v>
      </c>
    </row>
    <row r="859" spans="20:20">
      <c r="T859" s="7" t="s">
        <v>4243</v>
      </c>
    </row>
    <row r="860" spans="20:20">
      <c r="T860" s="7" t="s">
        <v>4244</v>
      </c>
    </row>
    <row r="861" spans="20:20">
      <c r="T861" s="7" t="s">
        <v>4245</v>
      </c>
    </row>
    <row r="862" spans="20:20">
      <c r="T862" s="7" t="s">
        <v>4246</v>
      </c>
    </row>
    <row r="863" spans="20:20">
      <c r="T863" s="7" t="s">
        <v>4247</v>
      </c>
    </row>
    <row r="864" spans="20:20">
      <c r="T864" s="7" t="s">
        <v>4248</v>
      </c>
    </row>
    <row r="865" spans="20:20">
      <c r="T865" s="7" t="s">
        <v>4249</v>
      </c>
    </row>
    <row r="866" spans="20:20">
      <c r="T866" s="7" t="s">
        <v>4250</v>
      </c>
    </row>
    <row r="867" spans="20:20">
      <c r="T867" s="7" t="s">
        <v>4251</v>
      </c>
    </row>
    <row r="868" spans="20:20">
      <c r="T868" s="7" t="s">
        <v>4252</v>
      </c>
    </row>
    <row r="869" spans="20:20">
      <c r="T869" s="7" t="s">
        <v>4253</v>
      </c>
    </row>
    <row r="870" spans="20:20">
      <c r="T870" s="7" t="s">
        <v>4254</v>
      </c>
    </row>
    <row r="871" spans="20:20">
      <c r="T871" s="7" t="s">
        <v>4255</v>
      </c>
    </row>
    <row r="872" spans="20:20">
      <c r="T872" s="7" t="s">
        <v>4256</v>
      </c>
    </row>
    <row r="873" spans="20:20">
      <c r="T873" s="7" t="s">
        <v>4257</v>
      </c>
    </row>
    <row r="874" spans="20:20">
      <c r="T874" s="7" t="s">
        <v>4258</v>
      </c>
    </row>
    <row r="875" spans="20:20">
      <c r="T875" s="7" t="s">
        <v>4259</v>
      </c>
    </row>
    <row r="876" spans="20:20">
      <c r="T876" s="7" t="s">
        <v>4260</v>
      </c>
    </row>
    <row r="877" spans="20:20">
      <c r="T877" s="7" t="s">
        <v>4261</v>
      </c>
    </row>
    <row r="878" spans="20:20">
      <c r="T878" s="7" t="s">
        <v>4262</v>
      </c>
    </row>
    <row r="879" spans="20:20">
      <c r="T879" s="7" t="s">
        <v>4263</v>
      </c>
    </row>
    <row r="880" spans="20:20">
      <c r="T880" s="7" t="s">
        <v>4264</v>
      </c>
    </row>
    <row r="881" spans="20:20">
      <c r="T881" s="7" t="s">
        <v>4265</v>
      </c>
    </row>
    <row r="882" spans="20:20">
      <c r="T882" s="7" t="s">
        <v>4266</v>
      </c>
    </row>
    <row r="883" spans="20:20">
      <c r="T883" s="7" t="s">
        <v>4267</v>
      </c>
    </row>
    <row r="884" spans="20:20">
      <c r="T884" s="7" t="s">
        <v>4268</v>
      </c>
    </row>
    <row r="885" spans="20:20">
      <c r="T885" s="7" t="s">
        <v>4269</v>
      </c>
    </row>
    <row r="886" spans="20:20">
      <c r="T886" s="7" t="s">
        <v>4270</v>
      </c>
    </row>
    <row r="887" spans="20:20">
      <c r="T887" s="7" t="s">
        <v>4271</v>
      </c>
    </row>
    <row r="888" spans="20:20">
      <c r="T888" s="7" t="s">
        <v>4272</v>
      </c>
    </row>
    <row r="889" spans="20:20">
      <c r="T889" s="7" t="s">
        <v>4273</v>
      </c>
    </row>
    <row r="890" spans="20:20">
      <c r="T890" s="7" t="s">
        <v>4274</v>
      </c>
    </row>
    <row r="891" spans="20:20">
      <c r="T891" s="7" t="s">
        <v>4275</v>
      </c>
    </row>
    <row r="892" spans="20:20">
      <c r="T892" s="7" t="s">
        <v>4276</v>
      </c>
    </row>
    <row r="893" spans="20:20">
      <c r="T893" s="7" t="s">
        <v>4277</v>
      </c>
    </row>
    <row r="894" spans="20:20">
      <c r="T894" s="7" t="s">
        <v>4278</v>
      </c>
    </row>
    <row r="895" spans="20:20">
      <c r="T895" s="7" t="s">
        <v>4279</v>
      </c>
    </row>
    <row r="896" spans="20:20">
      <c r="T896" s="7" t="s">
        <v>4280</v>
      </c>
    </row>
    <row r="897" spans="20:20">
      <c r="T897" s="7" t="s">
        <v>4281</v>
      </c>
    </row>
    <row r="898" spans="20:20">
      <c r="T898" s="7" t="s">
        <v>4282</v>
      </c>
    </row>
    <row r="899" spans="20:20">
      <c r="T899" s="7" t="s">
        <v>4283</v>
      </c>
    </row>
    <row r="900" spans="20:20">
      <c r="T900" s="7" t="s">
        <v>4284</v>
      </c>
    </row>
    <row r="901" spans="20:20">
      <c r="T901" s="7" t="s">
        <v>4285</v>
      </c>
    </row>
    <row r="902" spans="20:20">
      <c r="T902" s="7" t="s">
        <v>4286</v>
      </c>
    </row>
    <row r="903" spans="20:20">
      <c r="T903" s="7" t="s">
        <v>4287</v>
      </c>
    </row>
    <row r="904" spans="20:20">
      <c r="T904" s="7" t="s">
        <v>4288</v>
      </c>
    </row>
    <row r="905" spans="20:20">
      <c r="T905" s="7" t="s">
        <v>4289</v>
      </c>
    </row>
    <row r="906" spans="20:20">
      <c r="T906" s="7" t="s">
        <v>4290</v>
      </c>
    </row>
    <row r="907" spans="20:20">
      <c r="T907" s="7" t="s">
        <v>4291</v>
      </c>
    </row>
    <row r="908" spans="20:20">
      <c r="T908" s="7" t="s">
        <v>4292</v>
      </c>
    </row>
    <row r="909" spans="20:20">
      <c r="T909" s="7" t="s">
        <v>4293</v>
      </c>
    </row>
    <row r="910" spans="20:20">
      <c r="T910" s="7" t="s">
        <v>4294</v>
      </c>
    </row>
    <row r="911" spans="20:20">
      <c r="T911" s="7" t="s">
        <v>4295</v>
      </c>
    </row>
    <row r="912" spans="20:20">
      <c r="T912" s="7" t="s">
        <v>4296</v>
      </c>
    </row>
    <row r="913" spans="20:20">
      <c r="T913" s="7" t="s">
        <v>4297</v>
      </c>
    </row>
    <row r="914" spans="20:20">
      <c r="T914" s="7" t="s">
        <v>4298</v>
      </c>
    </row>
    <row r="915" spans="20:20">
      <c r="T915" s="7" t="s">
        <v>4299</v>
      </c>
    </row>
    <row r="916" spans="20:20">
      <c r="T916" s="7" t="s">
        <v>4300</v>
      </c>
    </row>
    <row r="917" spans="20:20">
      <c r="T917" s="7" t="s">
        <v>4301</v>
      </c>
    </row>
    <row r="918" spans="20:20">
      <c r="T918" s="7" t="s">
        <v>4302</v>
      </c>
    </row>
    <row r="919" spans="20:20">
      <c r="T919" s="7" t="s">
        <v>4303</v>
      </c>
    </row>
    <row r="920" spans="20:20">
      <c r="T920" s="7" t="s">
        <v>4304</v>
      </c>
    </row>
    <row r="921" spans="20:20">
      <c r="T921" s="7" t="s">
        <v>4305</v>
      </c>
    </row>
    <row r="922" spans="20:20">
      <c r="T922" s="7" t="s">
        <v>4306</v>
      </c>
    </row>
    <row r="923" spans="20:20">
      <c r="T923" s="7" t="s">
        <v>4307</v>
      </c>
    </row>
    <row r="924" spans="20:20">
      <c r="T924" s="7" t="s">
        <v>4308</v>
      </c>
    </row>
    <row r="925" spans="20:20">
      <c r="T925" s="7" t="s">
        <v>4309</v>
      </c>
    </row>
    <row r="926" spans="20:20">
      <c r="T926" s="7" t="s">
        <v>4310</v>
      </c>
    </row>
    <row r="927" spans="20:20">
      <c r="T927" s="7" t="s">
        <v>4311</v>
      </c>
    </row>
    <row r="928" spans="20:20">
      <c r="T928" s="7" t="s">
        <v>4312</v>
      </c>
    </row>
    <row r="929" spans="20:20">
      <c r="T929" s="7" t="s">
        <v>4313</v>
      </c>
    </row>
    <row r="930" spans="20:20">
      <c r="T930" s="7" t="s">
        <v>4314</v>
      </c>
    </row>
    <row r="931" spans="20:20">
      <c r="T931" s="7" t="s">
        <v>4315</v>
      </c>
    </row>
    <row r="932" spans="20:20">
      <c r="T932" s="7" t="s">
        <v>4316</v>
      </c>
    </row>
    <row r="933" spans="20:20">
      <c r="T933" s="7" t="s">
        <v>4317</v>
      </c>
    </row>
    <row r="934" spans="20:20">
      <c r="T934" s="7" t="s">
        <v>4318</v>
      </c>
    </row>
    <row r="935" spans="20:20">
      <c r="T935" s="7" t="s">
        <v>4319</v>
      </c>
    </row>
    <row r="936" spans="20:20">
      <c r="T936" s="7" t="s">
        <v>4320</v>
      </c>
    </row>
    <row r="937" spans="20:20">
      <c r="T937" s="7" t="s">
        <v>4321</v>
      </c>
    </row>
    <row r="938" spans="20:20">
      <c r="T938" s="7" t="s">
        <v>4322</v>
      </c>
    </row>
    <row r="939" spans="20:20">
      <c r="T939" s="7" t="s">
        <v>4323</v>
      </c>
    </row>
    <row r="940" spans="20:20">
      <c r="T940" s="7" t="s">
        <v>4324</v>
      </c>
    </row>
    <row r="941" spans="20:20">
      <c r="T941" s="7" t="s">
        <v>4325</v>
      </c>
    </row>
    <row r="942" spans="20:20">
      <c r="T942" s="7" t="s">
        <v>4326</v>
      </c>
    </row>
    <row r="943" spans="20:20">
      <c r="T943" s="7" t="s">
        <v>4327</v>
      </c>
    </row>
    <row r="944" spans="20:20">
      <c r="T944" s="7" t="s">
        <v>4328</v>
      </c>
    </row>
    <row r="945" spans="20:20">
      <c r="T945" s="7" t="s">
        <v>4329</v>
      </c>
    </row>
    <row r="946" spans="20:20">
      <c r="T946" s="7" t="s">
        <v>4330</v>
      </c>
    </row>
    <row r="947" spans="20:20">
      <c r="T947" s="7" t="s">
        <v>4331</v>
      </c>
    </row>
    <row r="948" spans="20:20">
      <c r="T948" s="7" t="s">
        <v>4332</v>
      </c>
    </row>
    <row r="949" spans="20:20">
      <c r="T949" s="7" t="s">
        <v>4333</v>
      </c>
    </row>
    <row r="950" spans="20:20">
      <c r="T950" s="7" t="s">
        <v>4334</v>
      </c>
    </row>
    <row r="951" spans="20:20">
      <c r="T951" s="7" t="s">
        <v>4335</v>
      </c>
    </row>
    <row r="952" spans="20:20">
      <c r="T952" s="7" t="s">
        <v>4336</v>
      </c>
    </row>
    <row r="953" spans="20:20">
      <c r="T953" s="7" t="s">
        <v>4337</v>
      </c>
    </row>
    <row r="954" spans="20:20">
      <c r="T954" s="7" t="s">
        <v>4338</v>
      </c>
    </row>
    <row r="955" spans="20:20">
      <c r="T955" s="7" t="s">
        <v>4339</v>
      </c>
    </row>
    <row r="956" spans="20:20">
      <c r="T956" s="7" t="s">
        <v>4340</v>
      </c>
    </row>
    <row r="957" spans="20:20">
      <c r="T957" s="7" t="s">
        <v>4341</v>
      </c>
    </row>
    <row r="958" spans="20:20">
      <c r="T958" s="7" t="s">
        <v>4342</v>
      </c>
    </row>
    <row r="959" spans="20:20">
      <c r="T959" s="7" t="s">
        <v>4343</v>
      </c>
    </row>
    <row r="960" spans="20:20">
      <c r="T960" s="7" t="s">
        <v>4344</v>
      </c>
    </row>
    <row r="961" spans="20:20">
      <c r="T961" s="7" t="s">
        <v>4345</v>
      </c>
    </row>
    <row r="962" spans="20:20">
      <c r="T962" s="7" t="s">
        <v>4346</v>
      </c>
    </row>
    <row r="963" spans="20:20">
      <c r="T963" s="7" t="s">
        <v>4347</v>
      </c>
    </row>
    <row r="964" spans="20:20">
      <c r="T964" s="7" t="s">
        <v>4348</v>
      </c>
    </row>
    <row r="965" spans="20:20">
      <c r="T965" s="7" t="s">
        <v>4349</v>
      </c>
    </row>
    <row r="966" spans="20:20">
      <c r="T966" s="7" t="s">
        <v>4350</v>
      </c>
    </row>
    <row r="967" spans="20:20">
      <c r="T967" s="7" t="s">
        <v>4351</v>
      </c>
    </row>
    <row r="968" spans="20:20">
      <c r="T968" s="7" t="s">
        <v>4352</v>
      </c>
    </row>
    <row r="969" spans="20:20">
      <c r="T969" s="7" t="s">
        <v>4353</v>
      </c>
    </row>
    <row r="970" spans="20:20">
      <c r="T970" s="7" t="s">
        <v>4354</v>
      </c>
    </row>
    <row r="971" spans="20:20">
      <c r="T971" s="7" t="s">
        <v>4355</v>
      </c>
    </row>
    <row r="972" spans="20:20">
      <c r="T972" s="7" t="s">
        <v>4356</v>
      </c>
    </row>
    <row r="973" spans="20:20">
      <c r="T973" s="7" t="s">
        <v>4357</v>
      </c>
    </row>
    <row r="974" spans="20:20">
      <c r="T974" s="7" t="s">
        <v>4358</v>
      </c>
    </row>
    <row r="975" spans="20:20">
      <c r="T975" s="7" t="s">
        <v>4359</v>
      </c>
    </row>
    <row r="976" spans="20:20">
      <c r="T976" s="7" t="s">
        <v>4360</v>
      </c>
    </row>
    <row r="977" spans="20:20">
      <c r="T977" s="7" t="s">
        <v>4361</v>
      </c>
    </row>
    <row r="978" spans="20:20">
      <c r="T978" s="7" t="s">
        <v>4362</v>
      </c>
    </row>
    <row r="979" spans="20:20">
      <c r="T979" s="7" t="s">
        <v>4363</v>
      </c>
    </row>
    <row r="980" spans="20:20">
      <c r="T980" s="7" t="s">
        <v>4364</v>
      </c>
    </row>
    <row r="981" spans="20:20">
      <c r="T981" s="7" t="s">
        <v>4365</v>
      </c>
    </row>
    <row r="982" spans="20:20">
      <c r="T982" s="7" t="s">
        <v>4366</v>
      </c>
    </row>
    <row r="983" spans="20:20">
      <c r="T983" s="7" t="s">
        <v>4367</v>
      </c>
    </row>
    <row r="984" spans="20:20">
      <c r="T984" s="7" t="s">
        <v>4368</v>
      </c>
    </row>
    <row r="985" spans="20:20">
      <c r="T985" s="7" t="s">
        <v>4369</v>
      </c>
    </row>
    <row r="986" spans="20:20">
      <c r="T986" s="7" t="s">
        <v>4370</v>
      </c>
    </row>
    <row r="987" spans="20:20">
      <c r="T987" s="7" t="s">
        <v>4371</v>
      </c>
    </row>
    <row r="988" spans="20:20">
      <c r="T988" s="7" t="s">
        <v>4372</v>
      </c>
    </row>
    <row r="989" spans="20:20">
      <c r="T989" s="7" t="s">
        <v>4373</v>
      </c>
    </row>
    <row r="990" spans="20:20">
      <c r="T990" s="7" t="s">
        <v>4374</v>
      </c>
    </row>
    <row r="991" spans="20:20">
      <c r="T991" s="7" t="s">
        <v>4375</v>
      </c>
    </row>
    <row r="992" spans="20:20">
      <c r="T992" s="7" t="s">
        <v>4376</v>
      </c>
    </row>
    <row r="993" spans="20:20">
      <c r="T993" s="7" t="s">
        <v>4377</v>
      </c>
    </row>
    <row r="994" spans="20:20">
      <c r="T994" s="7" t="s">
        <v>4378</v>
      </c>
    </row>
    <row r="995" spans="20:20">
      <c r="T995" s="7" t="s">
        <v>4379</v>
      </c>
    </row>
    <row r="996" spans="20:20">
      <c r="T996" s="7" t="s">
        <v>4380</v>
      </c>
    </row>
    <row r="997" spans="20:20">
      <c r="T997" s="7" t="s">
        <v>4381</v>
      </c>
    </row>
    <row r="998" spans="20:20">
      <c r="T998" s="7" t="s">
        <v>4382</v>
      </c>
    </row>
    <row r="999" spans="20:20">
      <c r="T999" s="7" t="s">
        <v>4383</v>
      </c>
    </row>
    <row r="1000" spans="20:20">
      <c r="T1000" s="7" t="s">
        <v>4384</v>
      </c>
    </row>
    <row r="1001" spans="20:20">
      <c r="T1001" s="7" t="s">
        <v>4385</v>
      </c>
    </row>
    <row r="1002" spans="20:20">
      <c r="T1002" s="7" t="s">
        <v>4386</v>
      </c>
    </row>
    <row r="1003" spans="20:20">
      <c r="T1003" s="7" t="s">
        <v>4387</v>
      </c>
    </row>
    <row r="1004" spans="20:20">
      <c r="T1004" s="7" t="s">
        <v>4388</v>
      </c>
    </row>
    <row r="1005" spans="20:20">
      <c r="T1005" s="7" t="s">
        <v>4389</v>
      </c>
    </row>
    <row r="1006" spans="20:20">
      <c r="T1006" s="7" t="s">
        <v>4390</v>
      </c>
    </row>
    <row r="1007" spans="20:20">
      <c r="T1007" s="7" t="s">
        <v>4391</v>
      </c>
    </row>
    <row r="1008" spans="20:20">
      <c r="T1008" s="7" t="s">
        <v>4392</v>
      </c>
    </row>
    <row r="1009" spans="20:20">
      <c r="T1009" s="7" t="s">
        <v>4393</v>
      </c>
    </row>
    <row r="1010" spans="20:20">
      <c r="T1010" s="7" t="s">
        <v>4394</v>
      </c>
    </row>
    <row r="1011" spans="20:20">
      <c r="T1011" s="7" t="s">
        <v>4395</v>
      </c>
    </row>
    <row r="1012" spans="20:20">
      <c r="T1012" s="7" t="s">
        <v>4396</v>
      </c>
    </row>
    <row r="1013" spans="20:20">
      <c r="T1013" s="7" t="s">
        <v>4397</v>
      </c>
    </row>
    <row r="1014" spans="20:20">
      <c r="T1014" s="7" t="s">
        <v>4398</v>
      </c>
    </row>
    <row r="1015" spans="20:20">
      <c r="T1015" s="7" t="s">
        <v>4399</v>
      </c>
    </row>
    <row r="1016" spans="20:20">
      <c r="T1016" s="7" t="s">
        <v>4400</v>
      </c>
    </row>
    <row r="1017" spans="20:20">
      <c r="T1017" s="7" t="s">
        <v>4401</v>
      </c>
    </row>
    <row r="1018" spans="20:20">
      <c r="T1018" s="7" t="s">
        <v>4402</v>
      </c>
    </row>
    <row r="1019" spans="20:20">
      <c r="T1019" s="7" t="s">
        <v>4403</v>
      </c>
    </row>
    <row r="1020" spans="20:20">
      <c r="T1020" s="7" t="s">
        <v>4404</v>
      </c>
    </row>
    <row r="1021" spans="20:20">
      <c r="T1021" s="7" t="s">
        <v>4405</v>
      </c>
    </row>
    <row r="1022" spans="20:20">
      <c r="T1022" s="7" t="s">
        <v>4406</v>
      </c>
    </row>
    <row r="1023" spans="20:20">
      <c r="T1023" s="7" t="s">
        <v>4407</v>
      </c>
    </row>
    <row r="1024" spans="20:20">
      <c r="T1024" s="7" t="s">
        <v>4408</v>
      </c>
    </row>
    <row r="1025" spans="20:20">
      <c r="T1025" s="7" t="s">
        <v>4409</v>
      </c>
    </row>
    <row r="1026" spans="20:20">
      <c r="T1026" s="7" t="s">
        <v>4410</v>
      </c>
    </row>
    <row r="1027" spans="20:20">
      <c r="T1027" s="7" t="s">
        <v>4411</v>
      </c>
    </row>
    <row r="1028" spans="20:20">
      <c r="T1028" s="7" t="s">
        <v>4412</v>
      </c>
    </row>
    <row r="1029" spans="20:20">
      <c r="T1029" s="7" t="s">
        <v>4413</v>
      </c>
    </row>
    <row r="1030" spans="20:20">
      <c r="T1030" s="7" t="s">
        <v>4414</v>
      </c>
    </row>
    <row r="1031" spans="20:20">
      <c r="T1031" s="7" t="s">
        <v>4415</v>
      </c>
    </row>
    <row r="1032" spans="20:20">
      <c r="T1032" s="7" t="s">
        <v>4416</v>
      </c>
    </row>
    <row r="1033" spans="20:20">
      <c r="T1033" s="7" t="s">
        <v>4417</v>
      </c>
    </row>
    <row r="1034" spans="20:20">
      <c r="T1034" s="7" t="s">
        <v>4418</v>
      </c>
    </row>
    <row r="1035" spans="20:20">
      <c r="T1035" s="7" t="s">
        <v>4419</v>
      </c>
    </row>
    <row r="1036" spans="20:20">
      <c r="T1036" s="7" t="s">
        <v>4420</v>
      </c>
    </row>
    <row r="1037" spans="20:20">
      <c r="T1037" s="7" t="s">
        <v>4421</v>
      </c>
    </row>
    <row r="1038" spans="20:20">
      <c r="T1038" s="7" t="s">
        <v>4422</v>
      </c>
    </row>
    <row r="1039" spans="20:20">
      <c r="T1039" s="7" t="s">
        <v>4423</v>
      </c>
    </row>
    <row r="1040" spans="20:20">
      <c r="T1040" s="7" t="s">
        <v>4424</v>
      </c>
    </row>
    <row r="1041" spans="20:20">
      <c r="T1041" s="7" t="s">
        <v>4425</v>
      </c>
    </row>
    <row r="1042" spans="20:20">
      <c r="T1042" s="7" t="s">
        <v>4426</v>
      </c>
    </row>
    <row r="1043" spans="20:20">
      <c r="T1043" s="7" t="s">
        <v>4427</v>
      </c>
    </row>
    <row r="1044" spans="20:20">
      <c r="T1044" s="7" t="s">
        <v>4428</v>
      </c>
    </row>
    <row r="1045" spans="20:20">
      <c r="T1045" s="7" t="s">
        <v>4429</v>
      </c>
    </row>
    <row r="1046" spans="20:20">
      <c r="T1046" s="7" t="s">
        <v>4430</v>
      </c>
    </row>
    <row r="1047" spans="20:20">
      <c r="T1047" s="7" t="s">
        <v>4431</v>
      </c>
    </row>
    <row r="1048" spans="20:20">
      <c r="T1048" s="7" t="s">
        <v>4432</v>
      </c>
    </row>
    <row r="1049" spans="20:20">
      <c r="T1049" s="7" t="s">
        <v>4433</v>
      </c>
    </row>
    <row r="1050" spans="20:20">
      <c r="T1050" s="7" t="s">
        <v>4434</v>
      </c>
    </row>
    <row r="1051" spans="20:20">
      <c r="T1051" s="7" t="s">
        <v>4435</v>
      </c>
    </row>
    <row r="1052" spans="20:20">
      <c r="T1052" s="7" t="s">
        <v>4436</v>
      </c>
    </row>
    <row r="1053" spans="20:20">
      <c r="T1053" s="7" t="s">
        <v>4437</v>
      </c>
    </row>
    <row r="1054" spans="20:20">
      <c r="T1054" s="7" t="s">
        <v>4438</v>
      </c>
    </row>
    <row r="1055" spans="20:20">
      <c r="T1055" s="7" t="s">
        <v>4439</v>
      </c>
    </row>
    <row r="1056" spans="20:20">
      <c r="T1056" s="7" t="s">
        <v>4440</v>
      </c>
    </row>
    <row r="1057" spans="20:20">
      <c r="T1057" s="7" t="s">
        <v>4441</v>
      </c>
    </row>
    <row r="1058" spans="20:20">
      <c r="T1058" s="7" t="s">
        <v>4442</v>
      </c>
    </row>
    <row r="1059" spans="20:20">
      <c r="T1059" s="7" t="s">
        <v>4443</v>
      </c>
    </row>
    <row r="1060" spans="20:20">
      <c r="T1060" s="7" t="s">
        <v>4444</v>
      </c>
    </row>
    <row r="1061" spans="20:20">
      <c r="T1061" s="7" t="s">
        <v>4445</v>
      </c>
    </row>
    <row r="1062" spans="20:20">
      <c r="T1062" s="7" t="s">
        <v>4446</v>
      </c>
    </row>
    <row r="1063" spans="20:20">
      <c r="T1063" s="7" t="s">
        <v>4447</v>
      </c>
    </row>
    <row r="1064" spans="20:20">
      <c r="T1064" s="7" t="s">
        <v>4448</v>
      </c>
    </row>
    <row r="1065" spans="20:20">
      <c r="T1065" s="7" t="s">
        <v>4449</v>
      </c>
    </row>
    <row r="1066" spans="20:20">
      <c r="T1066" s="7" t="s">
        <v>4450</v>
      </c>
    </row>
    <row r="1067" spans="20:20">
      <c r="T1067" s="7" t="s">
        <v>4451</v>
      </c>
    </row>
    <row r="1068" spans="20:20">
      <c r="T1068" s="7" t="s">
        <v>4452</v>
      </c>
    </row>
    <row r="1069" spans="20:20">
      <c r="T1069" s="7" t="s">
        <v>4453</v>
      </c>
    </row>
    <row r="1070" spans="20:20">
      <c r="T1070" s="7" t="s">
        <v>4454</v>
      </c>
    </row>
    <row r="1071" spans="20:20">
      <c r="T1071" s="7" t="s">
        <v>4455</v>
      </c>
    </row>
    <row r="1072" spans="20:20">
      <c r="T1072" s="7" t="s">
        <v>4456</v>
      </c>
    </row>
    <row r="1073" spans="20:20">
      <c r="T1073" s="7" t="s">
        <v>4457</v>
      </c>
    </row>
    <row r="1074" spans="20:20">
      <c r="T1074" s="7" t="s">
        <v>4458</v>
      </c>
    </row>
    <row r="1075" spans="20:20">
      <c r="T1075" s="7" t="s">
        <v>4459</v>
      </c>
    </row>
    <row r="1076" spans="20:20">
      <c r="T1076" s="7" t="s">
        <v>4460</v>
      </c>
    </row>
    <row r="1077" spans="20:20">
      <c r="T1077" s="7" t="s">
        <v>4461</v>
      </c>
    </row>
    <row r="1078" spans="20:20">
      <c r="T1078" s="7" t="s">
        <v>4462</v>
      </c>
    </row>
    <row r="1079" spans="20:20">
      <c r="T1079" s="7" t="s">
        <v>4463</v>
      </c>
    </row>
    <row r="1080" spans="20:20">
      <c r="T1080" s="7" t="s">
        <v>4464</v>
      </c>
    </row>
    <row r="1081" spans="20:20">
      <c r="T1081" s="7" t="s">
        <v>4465</v>
      </c>
    </row>
    <row r="1082" spans="20:20">
      <c r="T1082" s="7" t="s">
        <v>4466</v>
      </c>
    </row>
    <row r="1083" spans="20:20">
      <c r="T1083" s="7" t="s">
        <v>4467</v>
      </c>
    </row>
    <row r="1084" spans="20:20">
      <c r="T1084" s="7" t="s">
        <v>4468</v>
      </c>
    </row>
    <row r="1085" spans="20:20">
      <c r="T1085" s="7" t="s">
        <v>4469</v>
      </c>
    </row>
    <row r="1086" spans="20:20">
      <c r="T1086" s="7" t="s">
        <v>4470</v>
      </c>
    </row>
    <row r="1087" spans="20:20">
      <c r="T1087" s="7" t="s">
        <v>4471</v>
      </c>
    </row>
    <row r="1088" spans="20:20">
      <c r="T1088" s="7" t="s">
        <v>4472</v>
      </c>
    </row>
    <row r="1089" spans="20:20">
      <c r="T1089" s="7" t="s">
        <v>4473</v>
      </c>
    </row>
    <row r="1090" spans="20:20">
      <c r="T1090" s="7" t="s">
        <v>4474</v>
      </c>
    </row>
    <row r="1091" spans="20:20">
      <c r="T1091" s="7" t="s">
        <v>4475</v>
      </c>
    </row>
    <row r="1092" spans="20:20">
      <c r="T1092" s="7" t="s">
        <v>4476</v>
      </c>
    </row>
    <row r="1093" spans="20:20">
      <c r="T1093" s="7" t="s">
        <v>4477</v>
      </c>
    </row>
    <row r="1094" spans="20:20">
      <c r="T1094" s="7" t="s">
        <v>4478</v>
      </c>
    </row>
    <row r="1095" spans="20:20">
      <c r="T1095" s="7" t="s">
        <v>4479</v>
      </c>
    </row>
    <row r="1096" spans="20:20">
      <c r="T1096" s="7" t="s">
        <v>4480</v>
      </c>
    </row>
    <row r="1097" spans="20:20">
      <c r="T1097" s="7" t="s">
        <v>4481</v>
      </c>
    </row>
    <row r="1098" spans="20:20">
      <c r="T1098" s="7" t="s">
        <v>4482</v>
      </c>
    </row>
    <row r="1099" spans="20:20">
      <c r="T1099" s="7" t="s">
        <v>4483</v>
      </c>
    </row>
    <row r="1100" spans="20:20">
      <c r="T1100" s="7" t="s">
        <v>4484</v>
      </c>
    </row>
    <row r="1101" spans="20:20">
      <c r="T1101" s="7" t="s">
        <v>4485</v>
      </c>
    </row>
    <row r="1102" spans="20:20">
      <c r="T1102" s="7" t="s">
        <v>4486</v>
      </c>
    </row>
    <row r="1103" spans="20:20">
      <c r="T1103" s="12" t="s">
        <v>4487</v>
      </c>
    </row>
  </sheetData>
  <sortState ref="C2:C10">
    <sortCondition ref="C2"/>
  </sortState>
  <mergeCells count="2">
    <mergeCell ref="H1:I1"/>
    <mergeCell ref="K1:L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0.59999389629810485"/>
  </sheetPr>
  <dimension ref="B1:M52"/>
  <sheetViews>
    <sheetView showGridLines="0" topLeftCell="A7" zoomScale="60" zoomScaleNormal="60" workbookViewId="0">
      <selection activeCell="E32" sqref="E32"/>
    </sheetView>
  </sheetViews>
  <sheetFormatPr baseColWidth="10" defaultRowHeight="15"/>
  <cols>
    <col min="2" max="2" width="47.28515625" customWidth="1"/>
    <col min="3" max="3" width="16.28515625" customWidth="1"/>
    <col min="4" max="4" width="27.85546875" customWidth="1"/>
    <col min="5" max="5" width="22.28515625" customWidth="1"/>
    <col min="6" max="6" width="21.5703125" customWidth="1"/>
    <col min="7" max="7" width="21.42578125" customWidth="1"/>
    <col min="8" max="8" width="21.140625" customWidth="1"/>
    <col min="9" max="9" width="19.42578125" customWidth="1"/>
    <col min="10" max="10" width="27.7109375" customWidth="1"/>
    <col min="11" max="11" width="21" customWidth="1"/>
    <col min="12" max="12" width="23.42578125" customWidth="1"/>
    <col min="13" max="13" width="18.28515625" customWidth="1"/>
  </cols>
  <sheetData>
    <row r="1" spans="2:13">
      <c r="B1" s="61" t="s">
        <v>3375</v>
      </c>
    </row>
    <row r="3" spans="2:13" ht="57.75" customHeight="1">
      <c r="B3" s="64" t="s">
        <v>3289</v>
      </c>
      <c r="C3" s="65" t="s">
        <v>3378</v>
      </c>
      <c r="D3" s="65" t="s">
        <v>3364</v>
      </c>
      <c r="E3" s="65" t="s">
        <v>3365</v>
      </c>
      <c r="F3" s="65" t="s">
        <v>3366</v>
      </c>
      <c r="G3" s="65" t="s">
        <v>3368</v>
      </c>
      <c r="H3" s="65" t="s">
        <v>3369</v>
      </c>
      <c r="I3" s="65" t="s">
        <v>3372</v>
      </c>
      <c r="J3" s="65" t="s">
        <v>3373</v>
      </c>
      <c r="K3" s="65" t="s">
        <v>3374</v>
      </c>
      <c r="L3" s="65" t="s">
        <v>3376</v>
      </c>
      <c r="M3" s="65" t="s">
        <v>3377</v>
      </c>
    </row>
    <row r="4" spans="2:13">
      <c r="B4" s="49" t="s">
        <v>9</v>
      </c>
      <c r="C4" s="66">
        <v>2</v>
      </c>
      <c r="D4" s="46" t="s">
        <v>3367</v>
      </c>
      <c r="E4" s="47"/>
      <c r="F4" s="47"/>
      <c r="G4" s="54"/>
      <c r="H4" s="55"/>
      <c r="I4" s="55"/>
      <c r="J4" s="55"/>
      <c r="K4" s="55"/>
      <c r="L4" s="55"/>
      <c r="M4" s="56"/>
    </row>
    <row r="5" spans="2:13">
      <c r="B5" s="48" t="s">
        <v>18</v>
      </c>
      <c r="C5" s="66">
        <v>125</v>
      </c>
      <c r="D5" s="42"/>
      <c r="E5" s="43"/>
      <c r="F5" s="43"/>
      <c r="G5" s="57"/>
      <c r="H5" s="57"/>
      <c r="I5" s="57"/>
      <c r="J5" s="57"/>
      <c r="K5" s="57"/>
      <c r="L5" s="57" t="s">
        <v>3367</v>
      </c>
      <c r="M5" s="58"/>
    </row>
    <row r="6" spans="2:13">
      <c r="B6" s="48" t="s">
        <v>395</v>
      </c>
      <c r="C6" s="66">
        <v>7</v>
      </c>
      <c r="D6" s="42" t="s">
        <v>3367</v>
      </c>
      <c r="E6" s="43"/>
      <c r="F6" s="43"/>
      <c r="G6" s="57"/>
      <c r="H6" s="57"/>
      <c r="I6" s="57"/>
      <c r="J6" s="57"/>
      <c r="K6" s="57"/>
      <c r="L6" s="57"/>
      <c r="M6" s="58"/>
    </row>
    <row r="7" spans="2:13">
      <c r="B7" s="52" t="s">
        <v>3379</v>
      </c>
      <c r="C7" s="66">
        <v>2</v>
      </c>
      <c r="D7" s="42" t="s">
        <v>3367</v>
      </c>
      <c r="E7" s="43"/>
      <c r="F7" s="43"/>
      <c r="G7" s="57"/>
      <c r="H7" s="57"/>
      <c r="I7" s="57"/>
      <c r="J7" s="57"/>
      <c r="K7" s="57"/>
      <c r="L7" s="57"/>
      <c r="M7" s="58"/>
    </row>
    <row r="8" spans="2:13">
      <c r="B8" s="48" t="s">
        <v>426</v>
      </c>
      <c r="C8" s="66">
        <v>23</v>
      </c>
      <c r="D8" s="42"/>
      <c r="E8" s="43" t="s">
        <v>3367</v>
      </c>
      <c r="F8" s="43"/>
      <c r="G8" s="57"/>
      <c r="H8" s="57"/>
      <c r="I8" s="57"/>
      <c r="J8" s="57"/>
      <c r="K8" s="57"/>
      <c r="L8" s="57"/>
      <c r="M8" s="58"/>
    </row>
    <row r="9" spans="2:13">
      <c r="B9" s="48" t="s">
        <v>496</v>
      </c>
      <c r="C9" s="66">
        <v>1</v>
      </c>
      <c r="D9" s="42"/>
      <c r="E9" s="43"/>
      <c r="F9" s="43"/>
      <c r="G9" s="57"/>
      <c r="H9" s="57"/>
      <c r="I9" s="57"/>
      <c r="J9" s="57"/>
      <c r="K9" s="57"/>
      <c r="L9" s="57"/>
      <c r="M9" s="58" t="s">
        <v>3367</v>
      </c>
    </row>
    <row r="10" spans="2:13">
      <c r="B10" s="48" t="s">
        <v>501</v>
      </c>
      <c r="C10" s="66">
        <v>46</v>
      </c>
      <c r="D10" s="42"/>
      <c r="E10" s="43"/>
      <c r="F10" s="43" t="s">
        <v>3367</v>
      </c>
      <c r="G10" s="57"/>
      <c r="H10" s="57"/>
      <c r="I10" s="57"/>
      <c r="J10" s="57"/>
      <c r="K10" s="57"/>
      <c r="L10" s="57"/>
      <c r="M10" s="58"/>
    </row>
    <row r="11" spans="2:13">
      <c r="B11" s="50" t="s">
        <v>642</v>
      </c>
      <c r="C11" s="66">
        <f>COUNTIF('Código DIVIPOL'!$D$4:$D$1105,'Código DIVIPOL'!D210)</f>
        <v>123</v>
      </c>
      <c r="D11" s="42"/>
      <c r="E11" s="43"/>
      <c r="F11" s="43"/>
      <c r="G11" s="57"/>
      <c r="H11" s="57"/>
      <c r="I11" s="57"/>
      <c r="J11" s="57" t="s">
        <v>3367</v>
      </c>
      <c r="K11" s="57"/>
      <c r="L11" s="57"/>
      <c r="M11" s="58"/>
    </row>
    <row r="12" spans="2:13">
      <c r="B12" s="48" t="s">
        <v>97</v>
      </c>
      <c r="C12" s="66">
        <f>COUNTIF('Código DIVIPOL'!$D$4:$D$1105,'Código DIVIPOL'!D333)</f>
        <v>27</v>
      </c>
      <c r="D12" s="42"/>
      <c r="E12" s="43"/>
      <c r="F12" s="43"/>
      <c r="G12" s="57"/>
      <c r="H12" s="57" t="s">
        <v>3367</v>
      </c>
      <c r="I12" s="57"/>
      <c r="J12" s="57"/>
      <c r="K12" s="57"/>
      <c r="L12" s="57"/>
      <c r="M12" s="58"/>
    </row>
    <row r="13" spans="2:13">
      <c r="B13" s="48" t="s">
        <v>1091</v>
      </c>
      <c r="C13" s="66">
        <f>COUNTIF('Código DIVIPOL'!$D$4:$D$1105,'Código DIVIPOL'!D360)</f>
        <v>16</v>
      </c>
      <c r="D13" s="42"/>
      <c r="E13" s="43" t="s">
        <v>3367</v>
      </c>
      <c r="F13" s="43"/>
      <c r="G13" s="57"/>
      <c r="H13" s="57"/>
      <c r="I13" s="57"/>
      <c r="J13" s="57"/>
      <c r="K13" s="57"/>
      <c r="L13" s="57"/>
      <c r="M13" s="58"/>
    </row>
    <row r="14" spans="2:13">
      <c r="B14" s="48" t="s">
        <v>1139</v>
      </c>
      <c r="C14" s="66">
        <f>COUNTIF('Código DIVIPOL'!$D$4:$D$1105,"CASANARE")</f>
        <v>19</v>
      </c>
      <c r="D14" s="42"/>
      <c r="E14" s="43" t="s">
        <v>3367</v>
      </c>
      <c r="F14" s="43"/>
      <c r="G14" s="57"/>
      <c r="H14" s="57"/>
      <c r="I14" s="57"/>
      <c r="J14" s="57"/>
      <c r="K14" s="57"/>
      <c r="L14" s="57"/>
      <c r="M14" s="58"/>
    </row>
    <row r="15" spans="2:13">
      <c r="B15" s="48" t="s">
        <v>1196</v>
      </c>
      <c r="C15" s="66">
        <f>COUNTIF('Código DIVIPOL'!$D$4:$D$1105,"CAUCA")</f>
        <v>42</v>
      </c>
      <c r="D15" s="42"/>
      <c r="E15" s="43"/>
      <c r="F15" s="43"/>
      <c r="G15" s="57"/>
      <c r="H15" s="57"/>
      <c r="I15" s="57" t="s">
        <v>3367</v>
      </c>
      <c r="J15" s="57"/>
      <c r="K15" s="57"/>
      <c r="L15" s="57"/>
      <c r="M15" s="58"/>
    </row>
    <row r="16" spans="2:13">
      <c r="B16" s="48" t="s">
        <v>1318</v>
      </c>
      <c r="C16" s="66">
        <f>COUNTIF('Código DIVIPOL'!$D$4:$D$1105,"CESAR")</f>
        <v>25</v>
      </c>
      <c r="D16" s="42"/>
      <c r="E16" s="43"/>
      <c r="F16" s="43"/>
      <c r="G16" s="57"/>
      <c r="H16" s="57" t="s">
        <v>3367</v>
      </c>
      <c r="I16" s="57"/>
      <c r="J16" s="57"/>
      <c r="K16" s="57"/>
      <c r="L16" s="57"/>
      <c r="M16" s="58"/>
    </row>
    <row r="17" spans="2:13">
      <c r="B17" s="48" t="s">
        <v>1395</v>
      </c>
      <c r="C17" s="66">
        <f>COUNTIF('Código DIVIPOL'!$D$4:$D$1105,"CHOCÓ")</f>
        <v>30</v>
      </c>
      <c r="D17" s="42" t="s">
        <v>3367</v>
      </c>
      <c r="E17" s="43"/>
      <c r="F17" s="43"/>
      <c r="G17" s="57"/>
      <c r="H17" s="57"/>
      <c r="I17" s="57"/>
      <c r="J17" s="57"/>
      <c r="K17" s="57"/>
      <c r="L17" s="57"/>
      <c r="M17" s="58"/>
    </row>
    <row r="18" spans="2:13">
      <c r="B18" s="51" t="s">
        <v>532</v>
      </c>
      <c r="C18" s="66">
        <f>COUNTIF('Código DIVIPOL'!$D$4:$D$1105,"CÓRDOBA")</f>
        <v>30</v>
      </c>
      <c r="D18" s="42"/>
      <c r="E18" s="43"/>
      <c r="F18" s="43"/>
      <c r="G18" s="57"/>
      <c r="H18" s="57" t="s">
        <v>3367</v>
      </c>
      <c r="I18" s="57"/>
      <c r="J18" s="57"/>
      <c r="K18" s="57"/>
      <c r="L18" s="57"/>
      <c r="M18" s="58"/>
    </row>
    <row r="19" spans="2:13">
      <c r="B19" s="48" t="s">
        <v>1575</v>
      </c>
      <c r="C19" s="66">
        <f>COUNTIF('Código DIVIPOL'!$D$4:$D$1105,"CUNDINAMARCA")</f>
        <v>116</v>
      </c>
      <c r="D19" s="42"/>
      <c r="E19" s="43"/>
      <c r="F19" s="43"/>
      <c r="G19" s="57"/>
      <c r="H19" s="57"/>
      <c r="I19" s="57"/>
      <c r="J19" s="57"/>
      <c r="K19" s="57" t="s">
        <v>3367</v>
      </c>
      <c r="L19" s="57"/>
      <c r="M19" s="58"/>
    </row>
    <row r="20" spans="2:13">
      <c r="B20" s="48" t="s">
        <v>1919</v>
      </c>
      <c r="C20" s="66">
        <f>COUNTIF('Código DIVIPOL'!$D$4:$D$1105,"GUAINÍA")</f>
        <v>1</v>
      </c>
      <c r="D20" s="42" t="s">
        <v>3367</v>
      </c>
      <c r="E20" s="43"/>
      <c r="F20" s="43"/>
      <c r="G20" s="57"/>
      <c r="H20" s="57"/>
      <c r="I20" s="57"/>
      <c r="J20" s="57"/>
      <c r="K20" s="57"/>
      <c r="L20" s="57"/>
      <c r="M20" s="58"/>
    </row>
    <row r="21" spans="2:13">
      <c r="B21" s="48" t="s">
        <v>1924</v>
      </c>
      <c r="C21" s="66">
        <f>COUNTIF('Código DIVIPOL'!$D$4:$D$1105,"GUAVIARE")</f>
        <v>4</v>
      </c>
      <c r="D21" s="42" t="s">
        <v>3367</v>
      </c>
      <c r="E21" s="43"/>
      <c r="F21" s="43"/>
      <c r="G21" s="57"/>
      <c r="H21" s="57"/>
      <c r="I21" s="57"/>
      <c r="J21" s="57"/>
      <c r="K21" s="57"/>
      <c r="L21" s="57"/>
      <c r="M21" s="58"/>
    </row>
    <row r="22" spans="2:13">
      <c r="B22" s="48" t="s">
        <v>1936</v>
      </c>
      <c r="C22" s="66">
        <f>COUNTIF('Código DIVIPOL'!$D$4:$D$1105,"HUILA")</f>
        <v>37</v>
      </c>
      <c r="D22" s="42"/>
      <c r="E22" s="43"/>
      <c r="F22" s="43" t="s">
        <v>3367</v>
      </c>
      <c r="G22" s="57"/>
      <c r="H22" s="57"/>
      <c r="I22" s="57"/>
      <c r="J22" s="57"/>
      <c r="K22" s="57"/>
      <c r="L22" s="57"/>
      <c r="M22" s="58"/>
    </row>
    <row r="23" spans="2:13">
      <c r="B23" s="52" t="s">
        <v>3313</v>
      </c>
      <c r="C23" s="66">
        <f>COUNTIF('Código DIVIPOL'!$D$4:$D$1105,"LA GUAJIRA")</f>
        <v>15</v>
      </c>
      <c r="D23" s="42" t="s">
        <v>3367</v>
      </c>
      <c r="E23" s="43"/>
      <c r="F23" s="43"/>
      <c r="G23" s="57"/>
      <c r="H23" s="57"/>
      <c r="I23" s="57"/>
      <c r="J23" s="57"/>
      <c r="K23" s="57"/>
      <c r="L23" s="57"/>
      <c r="M23" s="58"/>
    </row>
    <row r="24" spans="2:13">
      <c r="B24" s="48" t="s">
        <v>2091</v>
      </c>
      <c r="C24" s="66">
        <f>COUNTIF('Código DIVIPOL'!$D$4:$D$1105,"MAGDALENA")</f>
        <v>30</v>
      </c>
      <c r="D24" s="42" t="s">
        <v>3367</v>
      </c>
      <c r="E24" s="43"/>
      <c r="F24" s="43"/>
      <c r="G24" s="57"/>
      <c r="H24" s="57"/>
      <c r="I24" s="57"/>
      <c r="J24" s="57"/>
      <c r="K24" s="57"/>
      <c r="L24" s="57"/>
      <c r="M24" s="58"/>
    </row>
    <row r="25" spans="2:13">
      <c r="B25" s="48" t="s">
        <v>2181</v>
      </c>
      <c r="C25" s="66">
        <f>COUNTIF('Código DIVIPOL'!$D$4:$D$1105,"META")</f>
        <v>29</v>
      </c>
      <c r="D25" s="42"/>
      <c r="E25" s="43"/>
      <c r="F25" s="43"/>
      <c r="G25" s="57" t="s">
        <v>3367</v>
      </c>
      <c r="H25" s="57"/>
      <c r="I25" s="57"/>
      <c r="J25" s="57"/>
      <c r="K25" s="57"/>
      <c r="L25" s="57"/>
      <c r="M25" s="58"/>
    </row>
    <row r="26" spans="2:13">
      <c r="B26" s="48" t="s">
        <v>235</v>
      </c>
      <c r="C26" s="66">
        <f>COUNTIF('Código DIVIPOL'!$D$4:$D$1105,"NARIÑO")</f>
        <v>64</v>
      </c>
      <c r="D26" s="42"/>
      <c r="E26" s="43"/>
      <c r="F26" s="43"/>
      <c r="G26" s="57" t="s">
        <v>3367</v>
      </c>
      <c r="H26" s="57"/>
      <c r="I26" s="57"/>
      <c r="J26" s="57"/>
      <c r="K26" s="57"/>
      <c r="L26" s="57"/>
      <c r="M26" s="58"/>
    </row>
    <row r="27" spans="2:13">
      <c r="B27" s="52" t="s">
        <v>3314</v>
      </c>
      <c r="C27" s="66">
        <f>COUNTIF('Código DIVIPOL'!$D$4:$D$1105,"NORTE DE SANTANDER")</f>
        <v>40</v>
      </c>
      <c r="D27" s="42"/>
      <c r="E27" s="43"/>
      <c r="F27" s="43"/>
      <c r="G27" s="57"/>
      <c r="H27" s="57"/>
      <c r="I27" s="57"/>
      <c r="J27" s="57" t="s">
        <v>3367</v>
      </c>
      <c r="K27" s="57"/>
      <c r="L27" s="57"/>
      <c r="M27" s="58"/>
    </row>
    <row r="28" spans="2:13">
      <c r="B28" s="48" t="s">
        <v>2568</v>
      </c>
      <c r="C28" s="66">
        <f>COUNTIF('Código DIVIPOL'!$D$4:$D$1105,"PUTUMAYO")</f>
        <v>13</v>
      </c>
      <c r="D28" s="42"/>
      <c r="E28" s="43"/>
      <c r="F28" s="43"/>
      <c r="G28" s="57" t="s">
        <v>3367</v>
      </c>
      <c r="H28" s="57"/>
      <c r="I28" s="57"/>
      <c r="J28" s="57"/>
      <c r="K28" s="57"/>
      <c r="L28" s="57"/>
      <c r="M28" s="58"/>
    </row>
    <row r="29" spans="2:13">
      <c r="B29" s="48" t="s">
        <v>2606</v>
      </c>
      <c r="C29" s="66">
        <f>COUNTIF('Código DIVIPOL'!$D$4:$D$1105,"QUINDÍO")</f>
        <v>12</v>
      </c>
      <c r="D29" s="42"/>
      <c r="E29" s="43" t="s">
        <v>3367</v>
      </c>
      <c r="F29" s="43"/>
      <c r="G29" s="57"/>
      <c r="H29" s="57"/>
      <c r="I29" s="57"/>
      <c r="J29" s="57"/>
      <c r="K29" s="57"/>
      <c r="L29" s="57"/>
      <c r="M29" s="58"/>
    </row>
    <row r="30" spans="2:13">
      <c r="B30" s="48" t="s">
        <v>1066</v>
      </c>
      <c r="C30" s="66">
        <f>COUNTIF('Código DIVIPOL'!$D$4:$D$1105,"RISARALDA")</f>
        <v>14</v>
      </c>
      <c r="D30" s="42"/>
      <c r="E30" s="43"/>
      <c r="F30" s="43" t="s">
        <v>3367</v>
      </c>
      <c r="G30" s="57"/>
      <c r="H30" s="57"/>
      <c r="I30" s="57"/>
      <c r="J30" s="57"/>
      <c r="K30" s="57"/>
      <c r="L30" s="57"/>
      <c r="M30" s="58"/>
    </row>
    <row r="31" spans="2:13">
      <c r="B31" s="48" t="s">
        <v>2682</v>
      </c>
      <c r="C31" s="66">
        <f>COUNTIF('Código DIVIPOL'!$D$4:$D$1105,"SANTANDER")</f>
        <v>87</v>
      </c>
      <c r="D31" s="42"/>
      <c r="E31" s="43"/>
      <c r="F31" s="43"/>
      <c r="G31" s="57"/>
      <c r="H31" s="57"/>
      <c r="I31" s="57" t="s">
        <v>3367</v>
      </c>
      <c r="J31" s="57"/>
      <c r="K31" s="57"/>
      <c r="L31" s="57"/>
      <c r="M31" s="58"/>
    </row>
    <row r="32" spans="2:13">
      <c r="B32" s="48" t="s">
        <v>1299</v>
      </c>
      <c r="C32" s="66">
        <f>COUNTIF('Código DIVIPOL'!$D$4:$D$1105,"SUCRE")</f>
        <v>26</v>
      </c>
      <c r="D32" s="42"/>
      <c r="E32" s="43"/>
      <c r="F32" s="43"/>
      <c r="G32" s="57"/>
      <c r="H32" s="57"/>
      <c r="I32" s="57"/>
      <c r="J32" s="57" t="s">
        <v>3367</v>
      </c>
      <c r="K32" s="57"/>
      <c r="L32" s="57"/>
      <c r="M32" s="58"/>
    </row>
    <row r="33" spans="2:13">
      <c r="B33" s="48" t="s">
        <v>3006</v>
      </c>
      <c r="C33" s="66">
        <f>COUNTIF('Código DIVIPOL'!$D$4:$D$1105,"TOLIMA")</f>
        <v>47</v>
      </c>
      <c r="D33" s="42"/>
      <c r="E33" s="43"/>
      <c r="F33" s="43"/>
      <c r="G33" s="57"/>
      <c r="H33" s="57"/>
      <c r="I33" s="57"/>
      <c r="J33" s="57"/>
      <c r="K33" s="57" t="s">
        <v>3367</v>
      </c>
      <c r="L33" s="57"/>
      <c r="M33" s="58"/>
    </row>
    <row r="34" spans="2:13">
      <c r="B34" s="52" t="s">
        <v>3315</v>
      </c>
      <c r="C34" s="66">
        <f>COUNTIF('Código DIVIPOL'!$D$4:$D$1105,"VALLE DEL CAUCA")</f>
        <v>42</v>
      </c>
      <c r="D34" s="42"/>
      <c r="E34" s="43"/>
      <c r="F34" s="43"/>
      <c r="G34" s="57"/>
      <c r="H34" s="57"/>
      <c r="I34" s="57"/>
      <c r="J34" s="57"/>
      <c r="K34" s="57"/>
      <c r="L34" s="57" t="s">
        <v>3367</v>
      </c>
      <c r="M34" s="58"/>
    </row>
    <row r="35" spans="2:13">
      <c r="B35" s="48" t="s">
        <v>3267</v>
      </c>
      <c r="C35" s="66">
        <f>COUNTIF('Código DIVIPOL'!$D$4:$D$1105,"VAUPÉS")</f>
        <v>3</v>
      </c>
      <c r="D35" s="42" t="s">
        <v>3367</v>
      </c>
      <c r="E35" s="43"/>
      <c r="F35" s="43"/>
      <c r="G35" s="57"/>
      <c r="H35" s="57"/>
      <c r="I35" s="57"/>
      <c r="J35" s="57"/>
      <c r="K35" s="57"/>
      <c r="L35" s="57"/>
      <c r="M35" s="58"/>
    </row>
    <row r="36" spans="2:13">
      <c r="B36" s="53" t="s">
        <v>3278</v>
      </c>
      <c r="C36" s="66">
        <f>COUNTIF('Código DIVIPOL'!$D$4:$D$1105,"VICHADA")</f>
        <v>4</v>
      </c>
      <c r="D36" s="44" t="s">
        <v>3367</v>
      </c>
      <c r="E36" s="45"/>
      <c r="F36" s="45"/>
      <c r="G36" s="59"/>
      <c r="H36" s="59"/>
      <c r="I36" s="59"/>
      <c r="J36" s="59"/>
      <c r="K36" s="59"/>
      <c r="L36" s="59"/>
      <c r="M36" s="60"/>
    </row>
    <row r="37" spans="2:13">
      <c r="B37" s="62" t="s">
        <v>3371</v>
      </c>
      <c r="C37" s="30">
        <f>SUM(D37:M37)</f>
        <v>33</v>
      </c>
      <c r="D37" s="30">
        <f t="shared" ref="D37:I37" si="0">COUNTIF(D4:D36,"X")</f>
        <v>10</v>
      </c>
      <c r="E37" s="30">
        <f t="shared" si="0"/>
        <v>4</v>
      </c>
      <c r="F37" s="30">
        <f t="shared" si="0"/>
        <v>3</v>
      </c>
      <c r="G37" s="30">
        <f t="shared" si="0"/>
        <v>3</v>
      </c>
      <c r="H37" s="30">
        <f t="shared" si="0"/>
        <v>3</v>
      </c>
      <c r="I37" s="30">
        <f t="shared" si="0"/>
        <v>2</v>
      </c>
      <c r="J37" s="30">
        <f t="shared" ref="J37:M37" si="1">COUNTIF(J4:J36,"X")</f>
        <v>3</v>
      </c>
      <c r="K37" s="30">
        <f t="shared" si="1"/>
        <v>2</v>
      </c>
      <c r="L37" s="30">
        <f t="shared" si="1"/>
        <v>2</v>
      </c>
      <c r="M37" s="30">
        <f t="shared" si="1"/>
        <v>1</v>
      </c>
    </row>
    <row r="38" spans="2:13">
      <c r="B38" s="62" t="s">
        <v>3370</v>
      </c>
      <c r="C38" s="30">
        <f>SUM(D38:M38)</f>
        <v>1102</v>
      </c>
      <c r="D38" s="30">
        <f t="shared" ref="D38:M38" si="2">SUMIF(D4:D36,"X",$C$4:$C$36)</f>
        <v>98</v>
      </c>
      <c r="E38" s="30">
        <f t="shared" si="2"/>
        <v>70</v>
      </c>
      <c r="F38" s="30">
        <f t="shared" si="2"/>
        <v>97</v>
      </c>
      <c r="G38" s="30">
        <f t="shared" si="2"/>
        <v>106</v>
      </c>
      <c r="H38" s="30">
        <f t="shared" si="2"/>
        <v>82</v>
      </c>
      <c r="I38" s="30">
        <f t="shared" si="2"/>
        <v>129</v>
      </c>
      <c r="J38" s="30">
        <f t="shared" si="2"/>
        <v>189</v>
      </c>
      <c r="K38" s="30">
        <f t="shared" si="2"/>
        <v>163</v>
      </c>
      <c r="L38" s="30">
        <f t="shared" si="2"/>
        <v>167</v>
      </c>
      <c r="M38" s="30">
        <f t="shared" si="2"/>
        <v>1</v>
      </c>
    </row>
    <row r="40" spans="2:13">
      <c r="B40" s="63"/>
    </row>
    <row r="42" spans="2:13" ht="58.5" customHeight="1">
      <c r="D42" s="65" t="s">
        <v>3364</v>
      </c>
      <c r="E42" s="65" t="s">
        <v>3365</v>
      </c>
      <c r="F42" s="65" t="s">
        <v>3366</v>
      </c>
      <c r="G42" s="65" t="s">
        <v>3368</v>
      </c>
      <c r="H42" s="65" t="s">
        <v>3369</v>
      </c>
      <c r="I42" s="65" t="s">
        <v>3372</v>
      </c>
      <c r="J42" s="65" t="s">
        <v>3373</v>
      </c>
      <c r="K42" s="65" t="s">
        <v>3374</v>
      </c>
      <c r="L42" s="65" t="s">
        <v>3376</v>
      </c>
      <c r="M42" s="65" t="s">
        <v>3377</v>
      </c>
    </row>
    <row r="43" spans="2:13">
      <c r="C43" s="115" t="s">
        <v>3307</v>
      </c>
      <c r="D43" s="67" t="s">
        <v>9</v>
      </c>
      <c r="E43" s="67" t="s">
        <v>426</v>
      </c>
      <c r="F43" s="67" t="s">
        <v>501</v>
      </c>
      <c r="G43" s="67" t="s">
        <v>2181</v>
      </c>
      <c r="H43" s="67" t="s">
        <v>97</v>
      </c>
      <c r="I43" s="67" t="s">
        <v>1196</v>
      </c>
      <c r="J43" s="72" t="s">
        <v>642</v>
      </c>
      <c r="K43" s="67" t="s">
        <v>1575</v>
      </c>
      <c r="L43" s="67" t="s">
        <v>18</v>
      </c>
      <c r="M43" s="67" t="s">
        <v>496</v>
      </c>
    </row>
    <row r="44" spans="2:13">
      <c r="C44" s="116"/>
      <c r="D44" s="68" t="s">
        <v>395</v>
      </c>
      <c r="E44" s="68" t="s">
        <v>1091</v>
      </c>
      <c r="F44" s="68" t="s">
        <v>1936</v>
      </c>
      <c r="G44" s="68" t="s">
        <v>235</v>
      </c>
      <c r="H44" s="68" t="s">
        <v>1318</v>
      </c>
      <c r="I44" s="68" t="s">
        <v>2682</v>
      </c>
      <c r="J44" s="69" t="s">
        <v>3382</v>
      </c>
      <c r="K44" s="68" t="s">
        <v>3006</v>
      </c>
      <c r="L44" s="69" t="s">
        <v>3381</v>
      </c>
      <c r="M44" s="73"/>
    </row>
    <row r="45" spans="2:13" ht="32.25" customHeight="1">
      <c r="C45" s="116"/>
      <c r="D45" s="70" t="s">
        <v>3380</v>
      </c>
      <c r="E45" s="68" t="s">
        <v>1139</v>
      </c>
      <c r="F45" s="68" t="s">
        <v>1066</v>
      </c>
      <c r="G45" s="68" t="s">
        <v>2568</v>
      </c>
      <c r="H45" s="74" t="s">
        <v>532</v>
      </c>
      <c r="I45" s="73"/>
      <c r="J45" s="68" t="s">
        <v>1299</v>
      </c>
      <c r="K45" s="73"/>
      <c r="L45" s="73"/>
      <c r="M45" s="73"/>
    </row>
    <row r="46" spans="2:13">
      <c r="C46" s="116"/>
      <c r="D46" s="68" t="s">
        <v>1395</v>
      </c>
      <c r="E46" s="68" t="s">
        <v>2606</v>
      </c>
      <c r="F46" s="73"/>
      <c r="G46" s="73"/>
      <c r="H46" s="73"/>
      <c r="I46" s="73"/>
      <c r="J46" s="73"/>
      <c r="K46" s="73"/>
      <c r="L46" s="73"/>
      <c r="M46" s="73"/>
    </row>
    <row r="47" spans="2:13">
      <c r="C47" s="116"/>
      <c r="D47" s="68" t="s">
        <v>1919</v>
      </c>
      <c r="E47" s="73"/>
      <c r="F47" s="73"/>
      <c r="G47" s="73"/>
      <c r="H47" s="73"/>
      <c r="I47" s="73"/>
      <c r="J47" s="73"/>
      <c r="K47" s="73"/>
      <c r="L47" s="73"/>
      <c r="M47" s="73"/>
    </row>
    <row r="48" spans="2:13">
      <c r="C48" s="116"/>
      <c r="D48" s="68" t="s">
        <v>1924</v>
      </c>
      <c r="E48" s="73"/>
      <c r="F48" s="73"/>
      <c r="G48" s="73"/>
      <c r="H48" s="73"/>
      <c r="I48" s="73"/>
      <c r="J48" s="73"/>
      <c r="K48" s="73"/>
      <c r="L48" s="73"/>
      <c r="M48" s="73"/>
    </row>
    <row r="49" spans="3:13">
      <c r="C49" s="116"/>
      <c r="D49" s="69" t="s">
        <v>3313</v>
      </c>
      <c r="E49" s="73"/>
      <c r="F49" s="73"/>
      <c r="G49" s="73"/>
      <c r="H49" s="73"/>
      <c r="I49" s="73"/>
      <c r="J49" s="73"/>
      <c r="K49" s="73"/>
      <c r="L49" s="73"/>
      <c r="M49" s="73"/>
    </row>
    <row r="50" spans="3:13">
      <c r="C50" s="116"/>
      <c r="D50" s="68" t="s">
        <v>2091</v>
      </c>
      <c r="E50" s="73"/>
      <c r="F50" s="73"/>
      <c r="G50" s="73"/>
      <c r="H50" s="73"/>
      <c r="I50" s="73"/>
      <c r="J50" s="73"/>
      <c r="K50" s="73"/>
      <c r="L50" s="73"/>
      <c r="M50" s="73"/>
    </row>
    <row r="51" spans="3:13">
      <c r="C51" s="116"/>
      <c r="D51" s="68" t="s">
        <v>3267</v>
      </c>
      <c r="E51" s="73"/>
      <c r="F51" s="73"/>
      <c r="G51" s="73"/>
      <c r="H51" s="73"/>
      <c r="I51" s="73"/>
      <c r="J51" s="73"/>
      <c r="K51" s="73"/>
      <c r="L51" s="73"/>
      <c r="M51" s="73"/>
    </row>
    <row r="52" spans="3:13">
      <c r="C52" s="117"/>
      <c r="D52" s="71" t="s">
        <v>3278</v>
      </c>
      <c r="E52" s="75"/>
      <c r="F52" s="75"/>
      <c r="G52" s="75"/>
      <c r="H52" s="75"/>
      <c r="I52" s="75"/>
      <c r="J52" s="75"/>
      <c r="K52" s="75"/>
      <c r="L52" s="75"/>
      <c r="M52" s="75"/>
    </row>
  </sheetData>
  <sheetProtection algorithmName="SHA-512" hashValue="HqIQoaF4d9GswFHbdlTsjF2kHzoqr6R4DwsJGF2GpbSxvNLm7MbuBEqvVn07FouEopd0gJsmH+yhWW0O9rBeoQ==" saltValue="FI4+EC4nXqnW68C+bdZY2g==" spinCount="100000" sheet="1" objects="1" scenarios="1"/>
  <mergeCells count="1">
    <mergeCell ref="C43:C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34</vt:i4>
      </vt:variant>
    </vt:vector>
  </HeadingPairs>
  <TitlesOfParts>
    <vt:vector size="38" baseType="lpstr">
      <vt:lpstr>Tabla Reporte</vt:lpstr>
      <vt:lpstr>Código DIVIPOL</vt:lpstr>
      <vt:lpstr>Parámetros</vt:lpstr>
      <vt:lpstr>CronogramaEntregaInfo</vt:lpstr>
      <vt:lpstr>Amazonas</vt:lpstr>
      <vt:lpstr>Antioquia</vt:lpstr>
      <vt:lpstr>Arauca</vt:lpstr>
      <vt:lpstr>ARCHIPIELAGO</vt:lpstr>
      <vt:lpstr>ATLÁNTICO</vt:lpstr>
      <vt:lpstr>BOGOTA</vt:lpstr>
      <vt:lpstr>Bolívar</vt:lpstr>
      <vt:lpstr>BOYACÁ</vt:lpstr>
      <vt:lpstr>CALDAS</vt:lpstr>
      <vt:lpstr>CAQUETÁ</vt:lpstr>
      <vt:lpstr>CASANARE</vt:lpstr>
      <vt:lpstr>CAUCA</vt:lpstr>
      <vt:lpstr>CESAR</vt:lpstr>
      <vt:lpstr>CHOCÓ</vt:lpstr>
      <vt:lpstr>COLECTIVO_URBANO</vt:lpstr>
      <vt:lpstr>CÓRDOBA</vt:lpstr>
      <vt:lpstr>CUNDINAMARCA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SANTANDER</vt:lpstr>
      <vt:lpstr>SUCRE</vt:lpstr>
      <vt:lpstr>TOLIMA</vt:lpstr>
      <vt:lpstr>VALLE_DEL_CAUCA</vt:lpstr>
      <vt:lpstr>VAUPÉS</vt:lpstr>
      <vt:lpstr>VICHADA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Arteaga Rey</dc:creator>
  <cp:lastModifiedBy>Carlos Mario Arteaga Rey</cp:lastModifiedBy>
  <cp:lastPrinted>2016-04-20T14:59:05Z</cp:lastPrinted>
  <dcterms:created xsi:type="dcterms:W3CDTF">2016-04-15T22:35:57Z</dcterms:created>
  <dcterms:modified xsi:type="dcterms:W3CDTF">2016-05-06T21:52:26Z</dcterms:modified>
</cp:coreProperties>
</file>